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loriberto\Documents\Web DIA\index_archivos\Labs-Tall\Proceso-Certif-NS\FAPUR\2023-B\"/>
    </mc:Choice>
  </mc:AlternateContent>
  <bookViews>
    <workbookView xWindow="0" yWindow="0" windowWidth="24000" windowHeight="9630"/>
  </bookViews>
  <sheets>
    <sheet name="Reg-Practs" sheetId="1" r:id="rId1"/>
    <sheet name="Registro" sheetId="4" r:id="rId2"/>
  </sheets>
  <calcPr calcId="152511"/>
  <extLst>
    <ext uri="GoogleSheetsCustomDataVersion1">
      <go:sheetsCustomData xmlns:go="http://customooxmlschemas.google.com/" r:id="rId6" roundtripDataSignature="AMtx7miE8Lc46g5cSrldgZ/cxHFxiZSe+A=="/>
    </ext>
  </extLst>
</workbook>
</file>

<file path=xl/calcChain.xml><?xml version="1.0" encoding="utf-8"?>
<calcChain xmlns="http://schemas.openxmlformats.org/spreadsheetml/2006/main">
  <c r="D20" i="1" l="1"/>
  <c r="E29" i="1" l="1"/>
  <c r="E19" i="1"/>
  <c r="E14" i="1"/>
  <c r="AA52" i="4" l="1"/>
  <c r="F28" i="1" s="1"/>
  <c r="AA46" i="4"/>
  <c r="F27" i="1" s="1"/>
  <c r="AA40" i="4"/>
  <c r="F26" i="1" s="1"/>
  <c r="AA34" i="4"/>
  <c r="F25" i="1" s="1"/>
  <c r="AA28" i="4"/>
  <c r="F24" i="1" s="1"/>
  <c r="AA21" i="4"/>
  <c r="F23" i="1" s="1"/>
  <c r="AA14" i="4"/>
  <c r="F22" i="1" s="1"/>
  <c r="AA7" i="4"/>
  <c r="F21" i="1" s="1"/>
  <c r="F29" i="1" s="1"/>
  <c r="D14" i="1"/>
  <c r="T21" i="4"/>
  <c r="F18" i="1" s="1"/>
  <c r="T14" i="4"/>
  <c r="F17" i="1" s="1"/>
  <c r="T7" i="4"/>
  <c r="F16" i="1" s="1"/>
  <c r="F19" i="1" s="1"/>
  <c r="M28" i="4"/>
  <c r="F13" i="1" s="1"/>
  <c r="M21" i="4"/>
  <c r="F12" i="1" s="1"/>
  <c r="M14" i="4"/>
  <c r="F11" i="1" s="1"/>
  <c r="M7" i="4"/>
  <c r="F10" i="1" s="1"/>
  <c r="F14" i="1" s="1"/>
  <c r="E8" i="1"/>
  <c r="E31" i="1" s="1"/>
  <c r="F35" i="4"/>
  <c r="F7" i="1" s="1"/>
  <c r="F28" i="4"/>
  <c r="F6" i="1" s="1"/>
  <c r="F21" i="4"/>
  <c r="F5" i="1" s="1"/>
  <c r="F14" i="4"/>
  <c r="F4" i="1" s="1"/>
  <c r="F7" i="4"/>
  <c r="F3" i="1" s="1"/>
  <c r="D29" i="1" l="1"/>
  <c r="F30" i="1" s="1"/>
  <c r="D19" i="1" l="1"/>
  <c r="F20" i="1" s="1"/>
  <c r="F8" i="1" l="1"/>
  <c r="D30" i="1" l="1"/>
  <c r="D8" i="1"/>
  <c r="D31" i="1" s="1"/>
  <c r="D15" i="1" l="1"/>
  <c r="F15" i="1" s="1"/>
  <c r="D9" i="1"/>
  <c r="F9" i="1" l="1"/>
  <c r="F31" i="1" s="1"/>
</calcChain>
</file>

<file path=xl/sharedStrings.xml><?xml version="1.0" encoding="utf-8"?>
<sst xmlns="http://schemas.openxmlformats.org/spreadsheetml/2006/main" count="414" uniqueCount="103">
  <si>
    <t>N.P.</t>
  </si>
  <si>
    <t>TOTAL DE PRÁCTICAS PROGRAMADAS</t>
  </si>
  <si>
    <t>PROGRAMADA</t>
  </si>
  <si>
    <t>S</t>
  </si>
  <si>
    <t>TOTAL DE PRÁCTICAS Y GRUPOS PROGRAMADOS</t>
  </si>
  <si>
    <t>GRADO</t>
  </si>
  <si>
    <t>NOMBRE</t>
  </si>
  <si>
    <t>APELLIDOS</t>
  </si>
  <si>
    <t>HORARIO</t>
  </si>
  <si>
    <t>GRUPOS PROGRAMADOS</t>
  </si>
  <si>
    <t>Realizadas</t>
  </si>
  <si>
    <t>Dr.</t>
  </si>
  <si>
    <t>Eduardo</t>
  </si>
  <si>
    <t>Campos Medina</t>
  </si>
  <si>
    <t>11:00-13:00</t>
  </si>
  <si>
    <t>FACULTAD DE PLANEACIÓN URBANA Y REGIONAL</t>
  </si>
  <si>
    <t>PRIMER SEMESTRE</t>
  </si>
  <si>
    <t>Reglamento y materiales de laboratorio</t>
  </si>
  <si>
    <t>Mezclas</t>
  </si>
  <si>
    <t>Calor específico</t>
  </si>
  <si>
    <t>Identificación de los parámetros y análisis de resultados</t>
  </si>
  <si>
    <t>Celda electrolítica</t>
  </si>
  <si>
    <t>TERCER SEMESTRE</t>
  </si>
  <si>
    <t>QUINTO SEMESTRE</t>
  </si>
  <si>
    <t>Índice de contaminación del agua</t>
  </si>
  <si>
    <t>Contaminación del suelo</t>
  </si>
  <si>
    <t>Contaminación atmosférica por partículas</t>
  </si>
  <si>
    <t>SÉPTIMO SEMESTRE</t>
  </si>
  <si>
    <t>Separación y caracterización de RSU mediante la normatividad mexicana vigente</t>
  </si>
  <si>
    <t>Cuidados en operaciones unitarias del análisis ambiental</t>
  </si>
  <si>
    <t>Elaboación de composta a partir de la separación de residuos ogánicos</t>
  </si>
  <si>
    <t>Determinación de sodio (Na) y potasio (K) por fotometría de emisión a la flama</t>
  </si>
  <si>
    <t>Determinación espectrofotométrica de un contaminante organoclorado</t>
  </si>
  <si>
    <t>El fundamento de los tipos de cromatografía</t>
  </si>
  <si>
    <t>Determinación del contenido de materia orgánica en composta</t>
  </si>
  <si>
    <t>Determinación de PH y NPK en composta</t>
  </si>
  <si>
    <t>SEMESTRES</t>
  </si>
  <si>
    <t>1ER. SEMESTRE</t>
  </si>
  <si>
    <t>3ER. SEMESTRE</t>
  </si>
  <si>
    <t>5TO. SEMESTRE</t>
  </si>
  <si>
    <t>7MO. SEMESTRE</t>
  </si>
  <si>
    <t>Dra.</t>
  </si>
  <si>
    <t>Claudia Ivett</t>
  </si>
  <si>
    <t>Alanis Ramírez</t>
  </si>
  <si>
    <t>Dra</t>
  </si>
  <si>
    <t>13:00-15:00</t>
  </si>
  <si>
    <t>María Antonieta</t>
  </si>
  <si>
    <t>Reyes Zuazo</t>
  </si>
  <si>
    <t>07:00-09:00</t>
  </si>
  <si>
    <t>Gustavo</t>
  </si>
  <si>
    <t>Álvarez Arteaga</t>
  </si>
  <si>
    <t>Ana Marcela</t>
  </si>
  <si>
    <t>Gómez Hinojo</t>
  </si>
  <si>
    <t>09:00-11:00</t>
  </si>
  <si>
    <t>M. en E.</t>
  </si>
  <si>
    <t>Leopoldo Fernando</t>
  </si>
  <si>
    <t>Villafaña Esquivel</t>
  </si>
  <si>
    <t>17:00-19:00</t>
  </si>
  <si>
    <t>María Guadalupe</t>
  </si>
  <si>
    <t>Miranda Rivera</t>
  </si>
  <si>
    <t>Julieta Gertrudis</t>
  </si>
  <si>
    <t>Estrada Flores</t>
  </si>
  <si>
    <t>L. en CA.</t>
  </si>
  <si>
    <t>Irma</t>
  </si>
  <si>
    <t>Corral Reyes</t>
  </si>
  <si>
    <t>M. en CA.</t>
  </si>
  <si>
    <t>Enrique Leopoldo</t>
  </si>
  <si>
    <t>Islas Flores</t>
  </si>
  <si>
    <t>M.</t>
  </si>
  <si>
    <t>Irma Guadalupe</t>
  </si>
  <si>
    <t>Salazar Cerna</t>
  </si>
  <si>
    <t>1.1 Reglamento y materiales de laboratorio</t>
  </si>
  <si>
    <t>FECHA</t>
  </si>
  <si>
    <t>REALIZADA S/N</t>
  </si>
  <si>
    <t>Total Realiz</t>
  </si>
  <si>
    <t>1.2 Mezclas</t>
  </si>
  <si>
    <t>1.3 Calor específico</t>
  </si>
  <si>
    <t>1.4 Identificación de los parámetros y análisis de resultados</t>
  </si>
  <si>
    <t>1.5 Celda electrolítica</t>
  </si>
  <si>
    <t>Química de la atmósfera: Leyes de los gases</t>
  </si>
  <si>
    <t>3.1 Química de la atmósfera: Leyes de los gases</t>
  </si>
  <si>
    <t>Química de la hidrósfera: Determinación de PH, conductividad y capacidad calorífica en agua</t>
  </si>
  <si>
    <t>3.2 Química de la hidrósfera: Determinación de PH, conductividad y capacidad calorífica en agua</t>
  </si>
  <si>
    <t>3.3 Química de la geósfera: Composición cualitativa de rocas</t>
  </si>
  <si>
    <t>3.4 Estudio de seres vivos ante la presencia de sustancias químicas como estrés ambiental</t>
  </si>
  <si>
    <t>5.1 Índice de contaminación del agua</t>
  </si>
  <si>
    <t>5.2 Contaminación del suelo</t>
  </si>
  <si>
    <t>5.3 Contaminación atmosférica por partículas</t>
  </si>
  <si>
    <t>Química de la geósfera: Composición cualitativa de las rocas</t>
  </si>
  <si>
    <t>Estudio de seres vivos ante la presencia de sustancias químicas como estrés ambiental</t>
  </si>
  <si>
    <t>7.1 Separación y caracterización de RSU mediante la normatividad mexicana vigente</t>
  </si>
  <si>
    <t>7.2 Cuidados en operaciones unitarias del análisis ambiental</t>
  </si>
  <si>
    <t>7.3 Elaboración de composta a partir de la separación de residuos orgánicos</t>
  </si>
  <si>
    <t>7.4 Determinación de Sodio (Na) y Potasio (K) por fotometría de emisión a la flama</t>
  </si>
  <si>
    <t>7.5 Determinación Espectrofotometría de un contaminante organoclorado</t>
  </si>
  <si>
    <t>7.6 El fundamento de los tipos de cromatografía</t>
  </si>
  <si>
    <t>7.8 Determinación de PH y NPK en composta</t>
  </si>
  <si>
    <t>7.7 Determinación del contenindo de materia orgánica en composta</t>
  </si>
  <si>
    <t>PRÁCTICAS PROGRAMADAS / PORCENTAJE 3ER. SEMESTRE</t>
  </si>
  <si>
    <t>PRÁCTICAS PROGRAMADAS / PORCENTAJE 1ER. SEMESTRE</t>
  </si>
  <si>
    <t>PRÁCTICAS PROGRAMADAS / PORCENTAJE 5TO. SEMESTRE</t>
  </si>
  <si>
    <t>PRÁCTICAS PROGRAMADAS / PORCENTAJE 7MO. SEMESTRE</t>
  </si>
  <si>
    <t>Promedio obtenido en la Encuesta de Satisfacción de Usuarios: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</si>
</sst>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</font>
    <font>
      <b/>
      <sz val="12"/>
      <color theme="1"/>
      <name val="Calibri"/>
    </font>
    <font>
      <b/>
      <sz val="9"/>
      <color theme="1"/>
      <name val="Calibri"/>
    </font>
    <font>
      <sz val="11"/>
      <name val="Calibri"/>
    </font>
    <font>
      <b/>
      <sz val="24"/>
      <color theme="1"/>
      <name val="Calibri"/>
    </font>
    <font>
      <sz val="11"/>
      <color theme="1"/>
      <name val="Calibri"/>
    </font>
    <font>
      <sz val="9"/>
      <color theme="1"/>
      <name val="Calibri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</font>
    <font>
      <sz val="9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</font>
    <font>
      <sz val="6"/>
      <color theme="1"/>
      <name val="Calibri"/>
      <family val="2"/>
    </font>
    <font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BDD6EE"/>
        <bgColor rgb="FFBDD6EE"/>
      </patternFill>
    </fill>
    <fill>
      <patternFill patternType="solid">
        <fgColor rgb="FFFEF2CB"/>
        <bgColor rgb="FFFEF2CB"/>
      </patternFill>
    </fill>
    <fill>
      <patternFill patternType="solid">
        <fgColor rgb="FFD9E2F3"/>
        <bgColor rgb="FFD9E2F3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2EFD9"/>
        <bgColor theme="9" tint="0.79998168889431442"/>
      </patternFill>
    </fill>
    <fill>
      <patternFill patternType="solid">
        <fgColor theme="5" tint="0.79998168889431442"/>
        <bgColor indexed="64"/>
      </patternFill>
    </fill>
  </fills>
  <borders count="44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23">
    <xf numFmtId="0" fontId="0" fillId="0" borderId="0" xfId="0" applyFont="1" applyAlignment="1"/>
    <xf numFmtId="0" fontId="11" fillId="0" borderId="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1" fontId="16" fillId="0" borderId="6" xfId="0" applyNumberFormat="1" applyFont="1" applyBorder="1" applyAlignment="1">
      <alignment horizontal="center" vertical="center"/>
    </xf>
    <xf numFmtId="1" fontId="16" fillId="0" borderId="7" xfId="0" applyNumberFormat="1" applyFont="1" applyBorder="1" applyAlignment="1">
      <alignment horizontal="center" vertical="center"/>
    </xf>
    <xf numFmtId="1" fontId="12" fillId="3" borderId="10" xfId="0" applyNumberFormat="1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7" xfId="0" applyFont="1" applyBorder="1" applyAlignment="1">
      <alignment vertical="center"/>
    </xf>
    <xf numFmtId="0" fontId="12" fillId="3" borderId="10" xfId="0" applyFont="1" applyFill="1" applyBorder="1" applyAlignment="1">
      <alignment horizontal="center" vertical="center" wrapText="1"/>
    </xf>
    <xf numFmtId="0" fontId="19" fillId="0" borderId="9" xfId="0" applyFont="1" applyBorder="1" applyAlignment="1">
      <alignment vertical="center"/>
    </xf>
    <xf numFmtId="0" fontId="19" fillId="2" borderId="6" xfId="0" applyFont="1" applyFill="1" applyBorder="1" applyAlignment="1">
      <alignment horizontal="center" vertical="center"/>
    </xf>
    <xf numFmtId="0" fontId="15" fillId="0" borderId="7" xfId="0" applyFont="1" applyBorder="1"/>
    <xf numFmtId="0" fontId="15" fillId="0" borderId="8" xfId="0" applyFont="1" applyBorder="1" applyAlignment="1">
      <alignment vertical="center"/>
    </xf>
    <xf numFmtId="0" fontId="19" fillId="0" borderId="9" xfId="0" applyFont="1" applyBorder="1" applyAlignment="1">
      <alignment vertical="center" wrapText="1"/>
    </xf>
    <xf numFmtId="0" fontId="19" fillId="0" borderId="7" xfId="0" applyFont="1" applyBorder="1" applyAlignment="1">
      <alignment horizontal="center" vertical="center"/>
    </xf>
    <xf numFmtId="0" fontId="9" fillId="0" borderId="23" xfId="0" applyFont="1" applyBorder="1" applyAlignment="1"/>
    <xf numFmtId="0" fontId="8" fillId="0" borderId="24" xfId="0" applyFont="1" applyBorder="1" applyAlignment="1"/>
    <xf numFmtId="0" fontId="19" fillId="8" borderId="6" xfId="0" applyFont="1" applyFill="1" applyBorder="1" applyAlignment="1">
      <alignment horizontal="center" vertical="center"/>
    </xf>
    <xf numFmtId="0" fontId="20" fillId="6" borderId="27" xfId="0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9" fontId="12" fillId="3" borderId="7" xfId="0" applyNumberFormat="1" applyFont="1" applyFill="1" applyBorder="1" applyAlignment="1">
      <alignment horizontal="center" vertical="center"/>
    </xf>
    <xf numFmtId="0" fontId="21" fillId="3" borderId="19" xfId="0" applyFont="1" applyFill="1" applyBorder="1" applyAlignment="1">
      <alignment horizontal="center" vertical="center" wrapText="1"/>
    </xf>
    <xf numFmtId="1" fontId="0" fillId="0" borderId="15" xfId="0" applyNumberFormat="1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 textRotation="90" wrapText="1"/>
    </xf>
    <xf numFmtId="0" fontId="18" fillId="0" borderId="7" xfId="0" applyFont="1" applyBorder="1" applyAlignment="1">
      <alignment horizontal="center" vertical="center" textRotation="90" wrapText="1"/>
    </xf>
    <xf numFmtId="9" fontId="0" fillId="0" borderId="15" xfId="0" applyNumberFormat="1" applyFont="1" applyBorder="1" applyAlignment="1">
      <alignment horizontal="center" vertical="center"/>
    </xf>
    <xf numFmtId="1" fontId="14" fillId="0" borderId="16" xfId="0" applyNumberFormat="1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 textRotation="90" wrapText="1"/>
    </xf>
    <xf numFmtId="0" fontId="16" fillId="0" borderId="33" xfId="0" applyFont="1" applyBorder="1" applyAlignment="1">
      <alignment vertical="center"/>
    </xf>
    <xf numFmtId="0" fontId="16" fillId="0" borderId="9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16" fillId="0" borderId="9" xfId="0" applyFont="1" applyBorder="1" applyAlignment="1">
      <alignment vertical="center" wrapText="1"/>
    </xf>
    <xf numFmtId="0" fontId="16" fillId="0" borderId="7" xfId="0" applyFont="1" applyBorder="1" applyAlignment="1">
      <alignment horizontal="center" vertical="center"/>
    </xf>
    <xf numFmtId="0" fontId="7" fillId="0" borderId="30" xfId="0" applyFont="1" applyBorder="1" applyAlignment="1"/>
    <xf numFmtId="0" fontId="7" fillId="0" borderId="31" xfId="0" applyFont="1" applyBorder="1" applyAlignment="1"/>
    <xf numFmtId="0" fontId="19" fillId="0" borderId="13" xfId="0" applyFont="1" applyBorder="1" applyAlignment="1">
      <alignment vertical="center" wrapText="1"/>
    </xf>
    <xf numFmtId="0" fontId="7" fillId="0" borderId="24" xfId="0" applyFont="1" applyBorder="1" applyAlignment="1"/>
    <xf numFmtId="0" fontId="7" fillId="0" borderId="23" xfId="0" applyFont="1" applyBorder="1" applyAlignment="1"/>
    <xf numFmtId="0" fontId="6" fillId="0" borderId="24" xfId="0" applyFont="1" applyBorder="1" applyAlignment="1"/>
    <xf numFmtId="0" fontId="6" fillId="0" borderId="23" xfId="0" applyFont="1" applyBorder="1" applyAlignment="1"/>
    <xf numFmtId="0" fontId="16" fillId="0" borderId="7" xfId="0" applyFont="1" applyBorder="1" applyAlignment="1">
      <alignment horizontal="center" vertical="center"/>
    </xf>
    <xf numFmtId="0" fontId="5" fillId="0" borderId="24" xfId="0" applyFont="1" applyBorder="1" applyAlignment="1"/>
    <xf numFmtId="0" fontId="20" fillId="6" borderId="27" xfId="0" applyFont="1" applyFill="1" applyBorder="1" applyAlignment="1">
      <alignment horizontal="center" vertical="center"/>
    </xf>
    <xf numFmtId="0" fontId="4" fillId="0" borderId="24" xfId="0" applyFont="1" applyBorder="1" applyAlignment="1"/>
    <xf numFmtId="0" fontId="4" fillId="0" borderId="23" xfId="0" applyFont="1" applyBorder="1" applyAlignment="1"/>
    <xf numFmtId="0" fontId="23" fillId="0" borderId="7" xfId="0" applyFont="1" applyBorder="1" applyAlignment="1">
      <alignment horizontal="center" vertical="center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20" fillId="6" borderId="34" xfId="0" applyFont="1" applyFill="1" applyBorder="1" applyAlignment="1">
      <alignment horizontal="center" vertical="center"/>
    </xf>
    <xf numFmtId="14" fontId="7" fillId="0" borderId="24" xfId="0" applyNumberFormat="1" applyFont="1" applyBorder="1" applyAlignment="1"/>
    <xf numFmtId="0" fontId="4" fillId="0" borderId="24" xfId="0" applyFont="1" applyBorder="1" applyAlignment="1">
      <alignment vertical="center"/>
    </xf>
    <xf numFmtId="14" fontId="7" fillId="0" borderId="31" xfId="0" applyNumberFormat="1" applyFont="1" applyBorder="1" applyAlignment="1">
      <alignment horizontal="center" vertical="center"/>
    </xf>
    <xf numFmtId="14" fontId="7" fillId="0" borderId="24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14" fontId="6" fillId="0" borderId="24" xfId="0" applyNumberFormat="1" applyFont="1" applyBorder="1" applyAlignment="1">
      <alignment horizontal="center" vertical="center"/>
    </xf>
    <xf numFmtId="14" fontId="5" fillId="0" borderId="24" xfId="0" applyNumberFormat="1" applyFont="1" applyBorder="1" applyAlignment="1">
      <alignment horizontal="center" vertical="center"/>
    </xf>
    <xf numFmtId="14" fontId="4" fillId="0" borderId="24" xfId="0" applyNumberFormat="1" applyFont="1" applyBorder="1" applyAlignment="1">
      <alignment horizontal="center" vertical="center"/>
    </xf>
    <xf numFmtId="0" fontId="20" fillId="6" borderId="28" xfId="0" applyFont="1" applyFill="1" applyBorder="1" applyAlignment="1">
      <alignment horizontal="center" vertical="center" wrapText="1"/>
    </xf>
    <xf numFmtId="0" fontId="4" fillId="0" borderId="25" xfId="0" applyFont="1" applyBorder="1" applyAlignment="1" applyProtection="1">
      <alignment horizontal="center" vertical="center"/>
      <protection locked="0"/>
    </xf>
    <xf numFmtId="0" fontId="7" fillId="0" borderId="26" xfId="0" applyFont="1" applyBorder="1" applyAlignment="1"/>
    <xf numFmtId="0" fontId="7" fillId="0" borderId="27" xfId="0" applyFont="1" applyBorder="1" applyAlignment="1"/>
    <xf numFmtId="14" fontId="7" fillId="0" borderId="27" xfId="0" applyNumberFormat="1" applyFont="1" applyBorder="1" applyAlignment="1">
      <alignment horizontal="center" vertical="center"/>
    </xf>
    <xf numFmtId="0" fontId="4" fillId="0" borderId="28" xfId="0" applyFont="1" applyBorder="1" applyAlignment="1" applyProtection="1">
      <alignment horizontal="center" vertical="center"/>
      <protection locked="0"/>
    </xf>
    <xf numFmtId="0" fontId="20" fillId="6" borderId="24" xfId="0" applyFont="1" applyFill="1" applyBorder="1" applyAlignment="1">
      <alignment horizontal="center" vertical="center"/>
    </xf>
    <xf numFmtId="0" fontId="20" fillId="6" borderId="25" xfId="0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vertical="center"/>
    </xf>
    <xf numFmtId="0" fontId="4" fillId="0" borderId="24" xfId="0" applyFont="1" applyBorder="1" applyAlignment="1">
      <alignment horizontal="center"/>
    </xf>
    <xf numFmtId="0" fontId="15" fillId="0" borderId="38" xfId="0" applyFont="1" applyBorder="1" applyAlignment="1">
      <alignment horizontal="center" vertical="center"/>
    </xf>
    <xf numFmtId="0" fontId="19" fillId="0" borderId="33" xfId="0" applyFont="1" applyBorder="1" applyAlignment="1">
      <alignment vertical="center" wrapText="1"/>
    </xf>
    <xf numFmtId="20" fontId="4" fillId="0" borderId="24" xfId="0" applyNumberFormat="1" applyFont="1" applyBorder="1" applyAlignment="1">
      <alignment horizontal="center" vertical="center"/>
    </xf>
    <xf numFmtId="14" fontId="4" fillId="0" borderId="24" xfId="0" applyNumberFormat="1" applyFont="1" applyBorder="1" applyAlignment="1"/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0" fillId="0" borderId="15" xfId="0" applyFont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textRotation="90"/>
    </xf>
    <xf numFmtId="0" fontId="18" fillId="4" borderId="14" xfId="0" applyFont="1" applyFill="1" applyBorder="1" applyAlignment="1">
      <alignment horizontal="center" vertical="center" textRotation="90"/>
    </xf>
    <xf numFmtId="0" fontId="13" fillId="0" borderId="14" xfId="0" applyFont="1" applyBorder="1"/>
    <xf numFmtId="0" fontId="13" fillId="0" borderId="4" xfId="0" applyFont="1" applyBorder="1"/>
    <xf numFmtId="0" fontId="18" fillId="5" borderId="1" xfId="0" applyFont="1" applyFill="1" applyBorder="1" applyAlignment="1">
      <alignment horizontal="center" vertical="center" textRotation="90" wrapText="1"/>
    </xf>
    <xf numFmtId="0" fontId="18" fillId="4" borderId="1" xfId="0" applyFont="1" applyFill="1" applyBorder="1" applyAlignment="1">
      <alignment horizontal="center" vertical="center" textRotation="90" wrapText="1"/>
    </xf>
    <xf numFmtId="0" fontId="13" fillId="0" borderId="14" xfId="0" applyFont="1" applyBorder="1" applyAlignment="1">
      <alignment wrapText="1"/>
    </xf>
    <xf numFmtId="0" fontId="13" fillId="0" borderId="4" xfId="0" applyFont="1" applyBorder="1" applyAlignment="1">
      <alignment wrapText="1"/>
    </xf>
    <xf numFmtId="0" fontId="16" fillId="0" borderId="7" xfId="0" applyFont="1" applyBorder="1" applyAlignment="1">
      <alignment horizontal="center" vertical="center"/>
    </xf>
    <xf numFmtId="0" fontId="13" fillId="0" borderId="7" xfId="0" applyFont="1" applyBorder="1"/>
    <xf numFmtId="0" fontId="16" fillId="0" borderId="39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2" fillId="9" borderId="17" xfId="0" applyFont="1" applyFill="1" applyBorder="1" applyAlignment="1">
      <alignment horizontal="center" vertical="center"/>
    </xf>
    <xf numFmtId="0" fontId="12" fillId="9" borderId="12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textRotation="90" wrapText="1"/>
    </xf>
    <xf numFmtId="0" fontId="10" fillId="0" borderId="2" xfId="0" applyFont="1" applyBorder="1" applyAlignment="1">
      <alignment horizontal="center" vertical="center" wrapText="1"/>
    </xf>
    <xf numFmtId="0" fontId="13" fillId="0" borderId="5" xfId="0" applyFont="1" applyBorder="1"/>
    <xf numFmtId="0" fontId="18" fillId="2" borderId="17" xfId="0" applyFont="1" applyFill="1" applyBorder="1" applyAlignment="1">
      <alignment horizontal="center" vertical="center" textRotation="90" wrapText="1"/>
    </xf>
    <xf numFmtId="0" fontId="13" fillId="0" borderId="6" xfId="0" applyFont="1" applyBorder="1"/>
    <xf numFmtId="0" fontId="13" fillId="0" borderId="18" xfId="0" applyFont="1" applyBorder="1"/>
    <xf numFmtId="0" fontId="20" fillId="6" borderId="20" xfId="0" applyFont="1" applyFill="1" applyBorder="1" applyAlignment="1">
      <alignment horizontal="center" vertical="center"/>
    </xf>
    <xf numFmtId="0" fontId="20" fillId="6" borderId="23" xfId="0" applyFont="1" applyFill="1" applyBorder="1" applyAlignment="1">
      <alignment horizontal="center" vertical="center"/>
    </xf>
    <xf numFmtId="0" fontId="20" fillId="6" borderId="21" xfId="0" applyFont="1" applyFill="1" applyBorder="1" applyAlignment="1">
      <alignment horizontal="center" vertical="center"/>
    </xf>
    <xf numFmtId="0" fontId="20" fillId="6" borderId="24" xfId="0" applyFont="1" applyFill="1" applyBorder="1" applyAlignment="1">
      <alignment horizontal="center" vertical="center"/>
    </xf>
    <xf numFmtId="0" fontId="20" fillId="7" borderId="21" xfId="0" applyFont="1" applyFill="1" applyBorder="1" applyAlignment="1">
      <alignment horizontal="center" vertical="center" wrapText="1"/>
    </xf>
    <xf numFmtId="0" fontId="20" fillId="7" borderId="22" xfId="0" applyFont="1" applyFill="1" applyBorder="1" applyAlignment="1">
      <alignment horizontal="center" vertical="center" wrapText="1"/>
    </xf>
    <xf numFmtId="0" fontId="17" fillId="0" borderId="29" xfId="0" applyFont="1" applyBorder="1" applyAlignment="1">
      <alignment horizontal="center"/>
    </xf>
    <xf numFmtId="0" fontId="20" fillId="6" borderId="26" xfId="0" applyFont="1" applyFill="1" applyBorder="1" applyAlignment="1">
      <alignment horizontal="center" vertical="center"/>
    </xf>
    <xf numFmtId="0" fontId="20" fillId="6" borderId="27" xfId="0" applyFont="1" applyFill="1" applyBorder="1" applyAlignment="1">
      <alignment horizontal="center" vertical="center"/>
    </xf>
    <xf numFmtId="0" fontId="17" fillId="7" borderId="35" xfId="0" applyFont="1" applyFill="1" applyBorder="1" applyAlignment="1">
      <alignment horizontal="center" vertical="center" wrapText="1"/>
    </xf>
    <xf numFmtId="0" fontId="17" fillId="7" borderId="36" xfId="0" applyFont="1" applyFill="1" applyBorder="1" applyAlignment="1">
      <alignment horizontal="center" vertical="center" wrapText="1"/>
    </xf>
    <xf numFmtId="0" fontId="17" fillId="7" borderId="37" xfId="0" applyFont="1" applyFill="1" applyBorder="1" applyAlignment="1">
      <alignment horizontal="center" vertical="center" wrapText="1"/>
    </xf>
    <xf numFmtId="0" fontId="17" fillId="7" borderId="21" xfId="0" applyFont="1" applyFill="1" applyBorder="1" applyAlignment="1">
      <alignment horizontal="center" vertical="center" wrapText="1"/>
    </xf>
    <xf numFmtId="0" fontId="17" fillId="7" borderId="22" xfId="0" applyFont="1" applyFill="1" applyBorder="1" applyAlignment="1">
      <alignment horizontal="center" vertical="center" wrapText="1"/>
    </xf>
    <xf numFmtId="0" fontId="0" fillId="0" borderId="42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0" fillId="0" borderId="43" xfId="0" applyFont="1" applyBorder="1" applyAlignment="1">
      <alignment horizontal="center" vertical="center"/>
    </xf>
  </cellXfs>
  <cellStyles count="1">
    <cellStyle name="Normal" xfId="0" builtinId="0"/>
  </cellStyles>
  <dxfs count="6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zoomScale="120" zoomScaleNormal="120" workbookViewId="0">
      <pane ySplit="2" topLeftCell="A3" activePane="bottomLeft" state="frozen"/>
      <selection pane="bottomLeft" activeCell="A3" sqref="A3:A9"/>
    </sheetView>
  </sheetViews>
  <sheetFormatPr baseColWidth="10" defaultColWidth="14.42578125" defaultRowHeight="15" customHeight="1" x14ac:dyDescent="0.25"/>
  <cols>
    <col min="1" max="1" width="5" customWidth="1"/>
    <col min="2" max="2" width="10" customWidth="1"/>
    <col min="3" max="3" width="47.85546875" customWidth="1"/>
    <col min="4" max="6" width="12.7109375" customWidth="1"/>
  </cols>
  <sheetData>
    <row r="1" spans="1:6" ht="23.25" customHeight="1" x14ac:dyDescent="0.25">
      <c r="A1" s="100" t="s">
        <v>36</v>
      </c>
      <c r="B1" s="101" t="s">
        <v>0</v>
      </c>
      <c r="C1" s="1" t="s">
        <v>1</v>
      </c>
      <c r="D1" s="98" t="s">
        <v>15</v>
      </c>
      <c r="E1" s="99"/>
      <c r="F1" s="99"/>
    </row>
    <row r="2" spans="1:6" ht="58.5" customHeight="1" thickBot="1" x14ac:dyDescent="0.3">
      <c r="A2" s="85"/>
      <c r="B2" s="102"/>
      <c r="C2" s="31"/>
      <c r="D2" s="28" t="s">
        <v>2</v>
      </c>
      <c r="E2" s="33" t="s">
        <v>9</v>
      </c>
      <c r="F2" s="29" t="s">
        <v>10</v>
      </c>
    </row>
    <row r="3" spans="1:6" ht="15" customHeight="1" x14ac:dyDescent="0.25">
      <c r="A3" s="103" t="s">
        <v>37</v>
      </c>
      <c r="B3" s="11">
        <v>1.1000000000000001</v>
      </c>
      <c r="C3" s="34" t="s">
        <v>17</v>
      </c>
      <c r="D3" s="15" t="s">
        <v>3</v>
      </c>
      <c r="E3" s="90">
        <v>2</v>
      </c>
      <c r="F3" s="19">
        <f>Registro!F7</f>
        <v>3</v>
      </c>
    </row>
    <row r="4" spans="1:6" x14ac:dyDescent="0.25">
      <c r="A4" s="104"/>
      <c r="B4" s="3">
        <v>1.2</v>
      </c>
      <c r="C4" s="35" t="s">
        <v>18</v>
      </c>
      <c r="D4" s="15" t="s">
        <v>3</v>
      </c>
      <c r="E4" s="91"/>
      <c r="F4" s="19">
        <f>Registro!F14</f>
        <v>3</v>
      </c>
    </row>
    <row r="5" spans="1:6" x14ac:dyDescent="0.25">
      <c r="A5" s="104"/>
      <c r="B5" s="3">
        <v>1.3</v>
      </c>
      <c r="C5" s="14" t="s">
        <v>19</v>
      </c>
      <c r="D5" s="15" t="s">
        <v>3</v>
      </c>
      <c r="E5" s="90">
        <v>1</v>
      </c>
      <c r="F5" s="19">
        <f>Registro!F21</f>
        <v>3</v>
      </c>
    </row>
    <row r="6" spans="1:6" ht="17.25" customHeight="1" x14ac:dyDescent="0.25">
      <c r="A6" s="104"/>
      <c r="B6" s="51">
        <v>1.4</v>
      </c>
      <c r="C6" s="35" t="s">
        <v>20</v>
      </c>
      <c r="D6" s="15" t="s">
        <v>3</v>
      </c>
      <c r="E6" s="91"/>
      <c r="F6" s="24">
        <f>Registro!F28</f>
        <v>3</v>
      </c>
    </row>
    <row r="7" spans="1:6" ht="15" customHeight="1" x14ac:dyDescent="0.25">
      <c r="A7" s="104"/>
      <c r="B7" s="3">
        <v>1.5</v>
      </c>
      <c r="C7" s="35" t="s">
        <v>21</v>
      </c>
      <c r="D7" s="15" t="s">
        <v>3</v>
      </c>
      <c r="E7" s="91"/>
      <c r="F7" s="2">
        <f>Registro!F35</f>
        <v>3</v>
      </c>
    </row>
    <row r="8" spans="1:6" ht="15" customHeight="1" x14ac:dyDescent="0.25">
      <c r="A8" s="104"/>
      <c r="B8" s="16"/>
      <c r="C8" s="17" t="s">
        <v>4</v>
      </c>
      <c r="D8" s="5">
        <f>COUNTIF(D3:D7,"S")</f>
        <v>5</v>
      </c>
      <c r="E8" s="6">
        <f>SUM(E3:E7)</f>
        <v>3</v>
      </c>
      <c r="F8" s="6">
        <f t="shared" ref="F8" si="0">SUM(F3:F7)</f>
        <v>15</v>
      </c>
    </row>
    <row r="9" spans="1:6" ht="15.75" customHeight="1" thickBot="1" x14ac:dyDescent="0.3">
      <c r="A9" s="105"/>
      <c r="B9" s="7"/>
      <c r="C9" s="26" t="s">
        <v>99</v>
      </c>
      <c r="D9" s="9">
        <f t="shared" ref="D9" si="1">D8*E8</f>
        <v>15</v>
      </c>
      <c r="E9" s="10"/>
      <c r="F9" s="25">
        <f>F8/D9</f>
        <v>1</v>
      </c>
    </row>
    <row r="10" spans="1:6" x14ac:dyDescent="0.25">
      <c r="A10" s="82" t="s">
        <v>38</v>
      </c>
      <c r="B10" s="11">
        <v>3.1</v>
      </c>
      <c r="C10" s="71" t="s">
        <v>79</v>
      </c>
      <c r="D10" s="15" t="s">
        <v>3</v>
      </c>
      <c r="E10" s="92">
        <v>2</v>
      </c>
      <c r="F10" s="2">
        <f>Registro!M7</f>
        <v>3</v>
      </c>
    </row>
    <row r="11" spans="1:6" ht="24" x14ac:dyDescent="0.25">
      <c r="A11" s="83"/>
      <c r="B11" s="73">
        <v>3.2</v>
      </c>
      <c r="C11" s="74" t="s">
        <v>81</v>
      </c>
      <c r="D11" s="15" t="s">
        <v>3</v>
      </c>
      <c r="E11" s="93"/>
      <c r="F11" s="46">
        <f>Registro!M14</f>
        <v>3</v>
      </c>
    </row>
    <row r="12" spans="1:6" ht="24" x14ac:dyDescent="0.25">
      <c r="A12" s="83"/>
      <c r="B12" s="73">
        <v>3.3</v>
      </c>
      <c r="C12" s="74" t="s">
        <v>88</v>
      </c>
      <c r="D12" s="15" t="s">
        <v>3</v>
      </c>
      <c r="E12" s="92">
        <v>1</v>
      </c>
      <c r="F12" s="46">
        <f>Registro!M21</f>
        <v>3</v>
      </c>
    </row>
    <row r="13" spans="1:6" ht="24" x14ac:dyDescent="0.25">
      <c r="A13" s="83"/>
      <c r="B13" s="73">
        <v>3.4</v>
      </c>
      <c r="C13" s="74" t="s">
        <v>89</v>
      </c>
      <c r="D13" s="15" t="s">
        <v>3</v>
      </c>
      <c r="E13" s="93"/>
      <c r="F13" s="46">
        <f>Registro!M28</f>
        <v>3</v>
      </c>
    </row>
    <row r="14" spans="1:6" ht="18.75" customHeight="1" x14ac:dyDescent="0.25">
      <c r="A14" s="84"/>
      <c r="B14" s="12"/>
      <c r="C14" s="4" t="s">
        <v>4</v>
      </c>
      <c r="D14" s="5">
        <f>COUNTIF(D10:D13,"S")</f>
        <v>4</v>
      </c>
      <c r="E14" s="6">
        <f>SUM(E9:E13)</f>
        <v>3</v>
      </c>
      <c r="F14" s="6">
        <f>SUM(F10:F13)</f>
        <v>12</v>
      </c>
    </row>
    <row r="15" spans="1:6" ht="15.75" thickBot="1" x14ac:dyDescent="0.3">
      <c r="A15" s="85"/>
      <c r="B15" s="13"/>
      <c r="C15" s="8" t="s">
        <v>98</v>
      </c>
      <c r="D15" s="9">
        <f t="shared" ref="D15" si="2">D14*E14</f>
        <v>12</v>
      </c>
      <c r="E15" s="10"/>
      <c r="F15" s="25">
        <f>F14/D15</f>
        <v>1</v>
      </c>
    </row>
    <row r="16" spans="1:6" ht="15" customHeight="1" x14ac:dyDescent="0.25">
      <c r="A16" s="87" t="s">
        <v>39</v>
      </c>
      <c r="B16" s="11">
        <v>5.0999999999999996</v>
      </c>
      <c r="C16" s="36" t="s">
        <v>24</v>
      </c>
      <c r="D16" s="15" t="s">
        <v>3</v>
      </c>
      <c r="E16" s="90">
        <v>1</v>
      </c>
      <c r="F16" s="32">
        <f>Registro!T7</f>
        <v>3</v>
      </c>
    </row>
    <row r="17" spans="1:6" x14ac:dyDescent="0.25">
      <c r="A17" s="88"/>
      <c r="B17" s="3">
        <v>5.2</v>
      </c>
      <c r="C17" s="37" t="s">
        <v>25</v>
      </c>
      <c r="D17" s="15" t="s">
        <v>3</v>
      </c>
      <c r="E17" s="91"/>
      <c r="F17" s="32">
        <f>Registro!T14</f>
        <v>3</v>
      </c>
    </row>
    <row r="18" spans="1:6" x14ac:dyDescent="0.25">
      <c r="A18" s="88"/>
      <c r="B18" s="3">
        <v>5.3</v>
      </c>
      <c r="C18" s="37" t="s">
        <v>26</v>
      </c>
      <c r="D18" s="15" t="s">
        <v>3</v>
      </c>
      <c r="E18" s="32">
        <v>2</v>
      </c>
      <c r="F18" s="32">
        <f>Registro!T21</f>
        <v>3</v>
      </c>
    </row>
    <row r="19" spans="1:6" x14ac:dyDescent="0.25">
      <c r="A19" s="88"/>
      <c r="B19" s="12"/>
      <c r="C19" s="4" t="s">
        <v>4</v>
      </c>
      <c r="D19" s="5">
        <f>COUNTIF(D16:D18,"S")</f>
        <v>3</v>
      </c>
      <c r="E19" s="32">
        <f>SUM(E16:E18)</f>
        <v>3</v>
      </c>
      <c r="F19" s="6">
        <f>SUM(F16:F18)</f>
        <v>9</v>
      </c>
    </row>
    <row r="20" spans="1:6" ht="15.75" thickBot="1" x14ac:dyDescent="0.3">
      <c r="A20" s="89"/>
      <c r="B20" s="13"/>
      <c r="C20" s="8" t="s">
        <v>100</v>
      </c>
      <c r="D20" s="9">
        <f>D19*E19</f>
        <v>9</v>
      </c>
      <c r="E20" s="10"/>
      <c r="F20" s="25">
        <f>F19/D20</f>
        <v>1</v>
      </c>
    </row>
    <row r="21" spans="1:6" ht="24" customHeight="1" x14ac:dyDescent="0.25">
      <c r="A21" s="86" t="s">
        <v>40</v>
      </c>
      <c r="B21" s="11">
        <v>7.1</v>
      </c>
      <c r="C21" s="41" t="s">
        <v>28</v>
      </c>
      <c r="D21" s="15" t="s">
        <v>3</v>
      </c>
      <c r="E21" s="92">
        <v>8</v>
      </c>
      <c r="F21" s="2">
        <f>Registro!AA7</f>
        <v>1</v>
      </c>
    </row>
    <row r="22" spans="1:6" x14ac:dyDescent="0.25">
      <c r="A22" s="84"/>
      <c r="B22" s="3">
        <v>7.2</v>
      </c>
      <c r="C22" s="18" t="s">
        <v>29</v>
      </c>
      <c r="D22" s="15" t="s">
        <v>3</v>
      </c>
      <c r="E22" s="94"/>
      <c r="F22" s="2">
        <f>Registro!AA14</f>
        <v>1</v>
      </c>
    </row>
    <row r="23" spans="1:6" ht="24" x14ac:dyDescent="0.25">
      <c r="A23" s="84"/>
      <c r="B23" s="3">
        <v>7.3</v>
      </c>
      <c r="C23" s="18" t="s">
        <v>30</v>
      </c>
      <c r="D23" s="15" t="s">
        <v>3</v>
      </c>
      <c r="E23" s="94"/>
      <c r="F23" s="2">
        <f>Registro!AA21</f>
        <v>1</v>
      </c>
    </row>
    <row r="24" spans="1:6" ht="24" x14ac:dyDescent="0.25">
      <c r="A24" s="84"/>
      <c r="B24" s="3">
        <v>7.4</v>
      </c>
      <c r="C24" s="18" t="s">
        <v>31</v>
      </c>
      <c r="D24" s="15" t="s">
        <v>3</v>
      </c>
      <c r="E24" s="93"/>
      <c r="F24" s="2">
        <f>Registro!AA28</f>
        <v>1</v>
      </c>
    </row>
    <row r="25" spans="1:6" ht="24" x14ac:dyDescent="0.25">
      <c r="A25" s="84"/>
      <c r="B25" s="3">
        <v>7.5</v>
      </c>
      <c r="C25" s="18" t="s">
        <v>32</v>
      </c>
      <c r="D25" s="15" t="s">
        <v>3</v>
      </c>
      <c r="E25" s="95">
        <v>0</v>
      </c>
      <c r="F25" s="2">
        <f>Registro!AA34</f>
        <v>1</v>
      </c>
    </row>
    <row r="26" spans="1:6" x14ac:dyDescent="0.25">
      <c r="A26" s="84"/>
      <c r="B26" s="3">
        <v>7.6</v>
      </c>
      <c r="C26" s="14" t="s">
        <v>33</v>
      </c>
      <c r="D26" s="22" t="s">
        <v>3</v>
      </c>
      <c r="E26" s="96"/>
      <c r="F26" s="2">
        <f>Registro!AA40</f>
        <v>1</v>
      </c>
    </row>
    <row r="27" spans="1:6" ht="24" x14ac:dyDescent="0.25">
      <c r="A27" s="84"/>
      <c r="B27" s="3">
        <v>7.7</v>
      </c>
      <c r="C27" s="18" t="s">
        <v>34</v>
      </c>
      <c r="D27" s="22" t="s">
        <v>3</v>
      </c>
      <c r="E27" s="96"/>
      <c r="F27" s="38">
        <f>Registro!AA46</f>
        <v>1</v>
      </c>
    </row>
    <row r="28" spans="1:6" x14ac:dyDescent="0.25">
      <c r="A28" s="84"/>
      <c r="B28" s="3">
        <v>7.8</v>
      </c>
      <c r="C28" s="14" t="s">
        <v>35</v>
      </c>
      <c r="D28" s="22" t="s">
        <v>3</v>
      </c>
      <c r="E28" s="97"/>
      <c r="F28" s="38">
        <f>Registro!AA52</f>
        <v>1</v>
      </c>
    </row>
    <row r="29" spans="1:6" ht="15.75" customHeight="1" x14ac:dyDescent="0.25">
      <c r="A29" s="84"/>
      <c r="B29" s="12"/>
      <c r="C29" s="4" t="s">
        <v>4</v>
      </c>
      <c r="D29" s="5">
        <f>COUNTIF(D21:D28,"S")</f>
        <v>8</v>
      </c>
      <c r="E29" s="2">
        <f>SUM(E21:E28)</f>
        <v>8</v>
      </c>
      <c r="F29" s="6">
        <f>SUM(F21:F28)</f>
        <v>8</v>
      </c>
    </row>
    <row r="30" spans="1:6" ht="15.75" customHeight="1" thickBot="1" x14ac:dyDescent="0.3">
      <c r="A30" s="85"/>
      <c r="B30" s="13"/>
      <c r="C30" s="8" t="s">
        <v>101</v>
      </c>
      <c r="D30" s="9">
        <f t="shared" ref="D30" si="3">D29*E29</f>
        <v>64</v>
      </c>
      <c r="E30" s="10"/>
      <c r="F30" s="25">
        <f>F29/D29</f>
        <v>1</v>
      </c>
    </row>
    <row r="31" spans="1:6" ht="24" customHeight="1" thickBot="1" x14ac:dyDescent="0.3">
      <c r="A31" s="81"/>
      <c r="B31" s="81"/>
      <c r="C31" s="81"/>
      <c r="D31" s="27">
        <f>SUM(D8,D14,D19,D29)</f>
        <v>20</v>
      </c>
      <c r="E31" s="27">
        <f>SUM(E8,E14,E19,E29)</f>
        <v>17</v>
      </c>
      <c r="F31" s="30">
        <f>AVERAGE(F9,F15,F20,F30)</f>
        <v>1</v>
      </c>
    </row>
    <row r="32" spans="1:6" ht="15" customHeight="1" thickBot="1" x14ac:dyDescent="0.3"/>
    <row r="33" spans="3:5" ht="15" customHeight="1" thickBot="1" x14ac:dyDescent="0.3">
      <c r="C33" s="121" t="s">
        <v>102</v>
      </c>
      <c r="D33" s="120"/>
      <c r="E33" s="122">
        <v>94</v>
      </c>
    </row>
  </sheetData>
  <mergeCells count="16">
    <mergeCell ref="C33:D33"/>
    <mergeCell ref="E3:E4"/>
    <mergeCell ref="D1:F1"/>
    <mergeCell ref="A1:A2"/>
    <mergeCell ref="B1:B2"/>
    <mergeCell ref="A3:A9"/>
    <mergeCell ref="E5:E7"/>
    <mergeCell ref="A31:C31"/>
    <mergeCell ref="A10:A15"/>
    <mergeCell ref="A21:A30"/>
    <mergeCell ref="A16:A20"/>
    <mergeCell ref="E16:E17"/>
    <mergeCell ref="E10:E11"/>
    <mergeCell ref="E12:E13"/>
    <mergeCell ref="E21:E24"/>
    <mergeCell ref="E25:E28"/>
  </mergeCells>
  <conditionalFormatting sqref="F3:F7">
    <cfRule type="cellIs" dxfId="5" priority="9" operator="equal">
      <formula>$E$8</formula>
    </cfRule>
    <cfRule type="cellIs" dxfId="4" priority="10" operator="notEqual">
      <formula>$E$8</formula>
    </cfRule>
  </conditionalFormatting>
  <conditionalFormatting sqref="F10:F13">
    <cfRule type="cellIs" dxfId="3" priority="7" operator="equal">
      <formula>$E$14</formula>
    </cfRule>
    <cfRule type="cellIs" dxfId="2" priority="8" operator="notEqual">
      <formula>$E$14</formula>
    </cfRule>
  </conditionalFormatting>
  <conditionalFormatting sqref="F16:F18">
    <cfRule type="cellIs" dxfId="1" priority="1" operator="equal">
      <formula>$E$14</formula>
    </cfRule>
    <cfRule type="cellIs" dxfId="0" priority="2" operator="notEqual">
      <formula>$E$14</formula>
    </cfRule>
  </conditionalFormatting>
  <printOptions horizontalCentered="1"/>
  <pageMargins left="0.19685039370078741" right="0.19685039370078741" top="1.5748031496062993" bottom="0.39370078740157483" header="0" footer="0"/>
  <pageSetup orientation="portrait" r:id="rId1"/>
  <headerFooter>
    <oddHeader>&amp;L&amp;G&amp;C
 REGISTRO DE PRÁCTICAS DE LABORATORIO PROGRAMADAS
FACULTAD DE PLANEACIÓN URBANA Y REGIONAL
UNIDAD DE LABORATORIO DE CIENCIAS AMBIENTALES
PERIODO 2023-B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2"/>
  <sheetViews>
    <sheetView zoomScaleNormal="100" workbookViewId="0">
      <pane ySplit="1" topLeftCell="A2" activePane="bottomLeft" state="frozen"/>
      <selection pane="bottomLeft" activeCell="A2" sqref="A2:A3"/>
    </sheetView>
  </sheetViews>
  <sheetFormatPr baseColWidth="10" defaultRowHeight="15" x14ac:dyDescent="0.25"/>
  <cols>
    <col min="1" max="1" width="9.5703125" bestFit="1" customWidth="1"/>
    <col min="2" max="2" width="18.28515625" bestFit="1" customWidth="1"/>
    <col min="3" max="3" width="16.85546875" bestFit="1" customWidth="1"/>
    <col min="4" max="5" width="12.7109375" customWidth="1"/>
    <col min="6" max="6" width="20.140625" customWidth="1"/>
    <col min="7" max="7" width="4.7109375" customWidth="1"/>
    <col min="8" max="8" width="8" bestFit="1" customWidth="1"/>
    <col min="9" max="9" width="18.28515625" bestFit="1" customWidth="1"/>
    <col min="10" max="10" width="16.85546875" bestFit="1" customWidth="1"/>
    <col min="11" max="11" width="10.85546875" bestFit="1" customWidth="1"/>
    <col min="12" max="12" width="10.7109375" bestFit="1" customWidth="1"/>
    <col min="13" max="13" width="17" customWidth="1"/>
    <col min="14" max="14" width="4.7109375" customWidth="1"/>
    <col min="15" max="15" width="6.7109375" bestFit="1" customWidth="1"/>
    <col min="16" max="16" width="18.28515625" customWidth="1"/>
    <col min="17" max="17" width="18" customWidth="1"/>
    <col min="18" max="18" width="10.85546875" bestFit="1" customWidth="1"/>
    <col min="19" max="19" width="10.7109375" bestFit="1" customWidth="1"/>
    <col min="20" max="20" width="17" customWidth="1"/>
    <col min="21" max="21" width="4.7109375" customWidth="1"/>
    <col min="22" max="22" width="6.7109375" bestFit="1" customWidth="1"/>
    <col min="23" max="23" width="15.85546875" bestFit="1" customWidth="1"/>
    <col min="24" max="24" width="14.85546875" bestFit="1" customWidth="1"/>
    <col min="25" max="25" width="10.85546875" bestFit="1" customWidth="1"/>
    <col min="26" max="26" width="10.7109375" bestFit="1" customWidth="1"/>
    <col min="27" max="27" width="20.140625" customWidth="1"/>
  </cols>
  <sheetData>
    <row r="1" spans="1:27" ht="15.75" thickBot="1" x14ac:dyDescent="0.3">
      <c r="A1" s="112" t="s">
        <v>16</v>
      </c>
      <c r="B1" s="112"/>
      <c r="C1" s="112"/>
      <c r="D1" s="112"/>
      <c r="E1" s="112"/>
      <c r="F1" s="112"/>
      <c r="H1" s="112" t="s">
        <v>22</v>
      </c>
      <c r="I1" s="112"/>
      <c r="J1" s="112"/>
      <c r="K1" s="112"/>
      <c r="L1" s="112"/>
      <c r="M1" s="112"/>
      <c r="O1" s="112" t="s">
        <v>23</v>
      </c>
      <c r="P1" s="112"/>
      <c r="Q1" s="112"/>
      <c r="R1" s="112"/>
      <c r="S1" s="112"/>
      <c r="T1" s="112"/>
      <c r="V1" s="112" t="s">
        <v>27</v>
      </c>
      <c r="W1" s="112"/>
      <c r="X1" s="112"/>
      <c r="Y1" s="112"/>
      <c r="Z1" s="112"/>
      <c r="AA1" s="112"/>
    </row>
    <row r="2" spans="1:27" ht="27" customHeight="1" x14ac:dyDescent="0.25">
      <c r="A2" s="106" t="s">
        <v>5</v>
      </c>
      <c r="B2" s="108" t="s">
        <v>6</v>
      </c>
      <c r="C2" s="108" t="s">
        <v>7</v>
      </c>
      <c r="D2" s="118" t="s">
        <v>71</v>
      </c>
      <c r="E2" s="118"/>
      <c r="F2" s="119"/>
      <c r="H2" s="106" t="s">
        <v>5</v>
      </c>
      <c r="I2" s="108" t="s">
        <v>6</v>
      </c>
      <c r="J2" s="108" t="s">
        <v>7</v>
      </c>
      <c r="K2" s="110" t="s">
        <v>80</v>
      </c>
      <c r="L2" s="110"/>
      <c r="M2" s="111"/>
      <c r="O2" s="106" t="s">
        <v>5</v>
      </c>
      <c r="P2" s="108" t="s">
        <v>6</v>
      </c>
      <c r="Q2" s="108" t="s">
        <v>7</v>
      </c>
      <c r="R2" s="110" t="s">
        <v>85</v>
      </c>
      <c r="S2" s="110"/>
      <c r="T2" s="111"/>
      <c r="V2" s="106" t="s">
        <v>5</v>
      </c>
      <c r="W2" s="108" t="s">
        <v>6</v>
      </c>
      <c r="X2" s="108" t="s">
        <v>7</v>
      </c>
      <c r="Y2" s="110" t="s">
        <v>90</v>
      </c>
      <c r="Z2" s="110"/>
      <c r="AA2" s="111"/>
    </row>
    <row r="3" spans="1:27" ht="15.75" thickBot="1" x14ac:dyDescent="0.3">
      <c r="A3" s="113"/>
      <c r="B3" s="114"/>
      <c r="C3" s="114"/>
      <c r="D3" s="48" t="s">
        <v>8</v>
      </c>
      <c r="E3" s="48" t="s">
        <v>72</v>
      </c>
      <c r="F3" s="63" t="s">
        <v>73</v>
      </c>
      <c r="H3" s="107"/>
      <c r="I3" s="109"/>
      <c r="J3" s="109"/>
      <c r="K3" s="69" t="s">
        <v>8</v>
      </c>
      <c r="L3" s="69" t="s">
        <v>72</v>
      </c>
      <c r="M3" s="70" t="s">
        <v>73</v>
      </c>
      <c r="O3" s="107"/>
      <c r="P3" s="109"/>
      <c r="Q3" s="109"/>
      <c r="R3" s="69" t="s">
        <v>8</v>
      </c>
      <c r="S3" s="69" t="s">
        <v>72</v>
      </c>
      <c r="T3" s="70" t="s">
        <v>73</v>
      </c>
      <c r="V3" s="107"/>
      <c r="W3" s="109"/>
      <c r="X3" s="109"/>
      <c r="Y3" s="69" t="s">
        <v>8</v>
      </c>
      <c r="Z3" s="69" t="s">
        <v>72</v>
      </c>
      <c r="AA3" s="70" t="s">
        <v>73</v>
      </c>
    </row>
    <row r="4" spans="1:27" x14ac:dyDescent="0.25">
      <c r="A4" s="39" t="s">
        <v>11</v>
      </c>
      <c r="B4" s="40" t="s">
        <v>12</v>
      </c>
      <c r="C4" s="40" t="s">
        <v>13</v>
      </c>
      <c r="D4" s="40" t="s">
        <v>14</v>
      </c>
      <c r="E4" s="57">
        <v>45156</v>
      </c>
      <c r="F4" s="78" t="s">
        <v>3</v>
      </c>
      <c r="H4" s="43" t="s">
        <v>41</v>
      </c>
      <c r="I4" s="42" t="s">
        <v>51</v>
      </c>
      <c r="J4" s="42" t="s">
        <v>52</v>
      </c>
      <c r="K4" s="72" t="s">
        <v>14</v>
      </c>
      <c r="L4" s="55">
        <v>45162</v>
      </c>
      <c r="M4" s="64" t="s">
        <v>3</v>
      </c>
      <c r="O4" s="43" t="s">
        <v>44</v>
      </c>
      <c r="P4" s="42" t="s">
        <v>42</v>
      </c>
      <c r="Q4" s="42" t="s">
        <v>43</v>
      </c>
      <c r="R4" s="55" t="s">
        <v>45</v>
      </c>
      <c r="S4" s="55">
        <v>45160</v>
      </c>
      <c r="T4" s="64" t="s">
        <v>3</v>
      </c>
      <c r="V4" s="50" t="s">
        <v>11</v>
      </c>
      <c r="W4" s="49" t="s">
        <v>49</v>
      </c>
      <c r="X4" s="49" t="s">
        <v>50</v>
      </c>
      <c r="Y4" s="76" t="s">
        <v>14</v>
      </c>
      <c r="Z4" s="55">
        <v>45161</v>
      </c>
      <c r="AA4" s="77" t="s">
        <v>3</v>
      </c>
    </row>
    <row r="5" spans="1:27" x14ac:dyDescent="0.25">
      <c r="A5" s="43" t="s">
        <v>41</v>
      </c>
      <c r="B5" s="42" t="s">
        <v>51</v>
      </c>
      <c r="C5" s="42" t="s">
        <v>52</v>
      </c>
      <c r="D5" s="42" t="s">
        <v>53</v>
      </c>
      <c r="E5" s="58">
        <v>45162</v>
      </c>
      <c r="F5" s="79" t="s">
        <v>3</v>
      </c>
      <c r="H5" s="43" t="s">
        <v>11</v>
      </c>
      <c r="I5" s="42" t="s">
        <v>12</v>
      </c>
      <c r="J5" s="42" t="s">
        <v>13</v>
      </c>
      <c r="K5" s="49" t="s">
        <v>45</v>
      </c>
      <c r="L5" s="58">
        <v>45169</v>
      </c>
      <c r="M5" s="64" t="s">
        <v>3</v>
      </c>
      <c r="O5" s="43"/>
      <c r="P5" s="42" t="s">
        <v>46</v>
      </c>
      <c r="Q5" s="42" t="s">
        <v>47</v>
      </c>
      <c r="R5" s="58" t="s">
        <v>48</v>
      </c>
      <c r="S5" s="58">
        <v>45161</v>
      </c>
      <c r="T5" s="64" t="s">
        <v>3</v>
      </c>
      <c r="V5" s="43"/>
      <c r="W5" s="42"/>
      <c r="X5" s="42"/>
      <c r="Y5" s="58"/>
      <c r="Z5" s="58"/>
      <c r="AA5" s="64"/>
    </row>
    <row r="6" spans="1:27" x14ac:dyDescent="0.25">
      <c r="A6" s="43" t="s">
        <v>54</v>
      </c>
      <c r="B6" s="42" t="s">
        <v>55</v>
      </c>
      <c r="C6" s="42" t="s">
        <v>56</v>
      </c>
      <c r="D6" s="42" t="s">
        <v>57</v>
      </c>
      <c r="E6" s="58">
        <v>45162</v>
      </c>
      <c r="F6" s="79" t="s">
        <v>3</v>
      </c>
      <c r="H6" s="43"/>
      <c r="I6" s="42" t="s">
        <v>58</v>
      </c>
      <c r="J6" s="42" t="s">
        <v>59</v>
      </c>
      <c r="K6" s="49" t="s">
        <v>14</v>
      </c>
      <c r="L6" s="58">
        <v>45174</v>
      </c>
      <c r="M6" s="64" t="s">
        <v>3</v>
      </c>
      <c r="O6" s="43" t="s">
        <v>41</v>
      </c>
      <c r="P6" s="42" t="s">
        <v>60</v>
      </c>
      <c r="Q6" s="42" t="s">
        <v>61</v>
      </c>
      <c r="R6" s="58" t="s">
        <v>45</v>
      </c>
      <c r="S6" s="58">
        <v>45180</v>
      </c>
      <c r="T6" s="64" t="s">
        <v>3</v>
      </c>
      <c r="V6" s="43"/>
      <c r="W6" s="42"/>
      <c r="X6" s="42"/>
      <c r="Y6" s="58"/>
      <c r="Z6" s="58"/>
      <c r="AA6" s="64"/>
    </row>
    <row r="7" spans="1:27" ht="15" customHeight="1" thickBot="1" x14ac:dyDescent="0.3">
      <c r="A7" s="65"/>
      <c r="B7" s="66"/>
      <c r="C7" s="66"/>
      <c r="D7" s="66"/>
      <c r="E7" s="67"/>
      <c r="F7" s="68">
        <f>COUNTIF(F4:F6,"S")</f>
        <v>3</v>
      </c>
      <c r="H7" s="65"/>
      <c r="I7" s="66"/>
      <c r="J7" s="66"/>
      <c r="K7" s="66"/>
      <c r="L7" s="67"/>
      <c r="M7" s="68">
        <f>COUNTIF(M4:M6,"S")</f>
        <v>3</v>
      </c>
      <c r="O7" s="65"/>
      <c r="P7" s="66"/>
      <c r="Q7" s="66"/>
      <c r="R7" s="66"/>
      <c r="S7" s="67"/>
      <c r="T7" s="68">
        <f>COUNTIF(T4:T6,"S")</f>
        <v>3</v>
      </c>
      <c r="V7" s="65"/>
      <c r="W7" s="66"/>
      <c r="X7" s="66"/>
      <c r="Y7" s="66"/>
      <c r="Z7" s="67"/>
      <c r="AA7" s="68">
        <f>COUNTIF(AA4:AA6,"S")</f>
        <v>1</v>
      </c>
    </row>
    <row r="8" spans="1:27" ht="15" customHeight="1" thickBot="1" x14ac:dyDescent="0.3">
      <c r="A8" s="39"/>
      <c r="B8" s="40"/>
      <c r="C8" s="40"/>
      <c r="D8" s="40"/>
      <c r="E8" s="57"/>
      <c r="F8" s="53"/>
    </row>
    <row r="9" spans="1:27" ht="30" customHeight="1" x14ac:dyDescent="0.25">
      <c r="A9" s="106" t="s">
        <v>5</v>
      </c>
      <c r="B9" s="108" t="s">
        <v>6</v>
      </c>
      <c r="C9" s="108" t="s">
        <v>7</v>
      </c>
      <c r="D9" s="115" t="s">
        <v>75</v>
      </c>
      <c r="E9" s="116"/>
      <c r="F9" s="117"/>
      <c r="H9" s="106" t="s">
        <v>5</v>
      </c>
      <c r="I9" s="108" t="s">
        <v>6</v>
      </c>
      <c r="J9" s="108" t="s">
        <v>7</v>
      </c>
      <c r="K9" s="110" t="s">
        <v>82</v>
      </c>
      <c r="L9" s="110"/>
      <c r="M9" s="111"/>
      <c r="O9" s="106" t="s">
        <v>5</v>
      </c>
      <c r="P9" s="108" t="s">
        <v>6</v>
      </c>
      <c r="Q9" s="108" t="s">
        <v>7</v>
      </c>
      <c r="R9" s="110" t="s">
        <v>86</v>
      </c>
      <c r="S9" s="110"/>
      <c r="T9" s="111"/>
      <c r="V9" s="106" t="s">
        <v>5</v>
      </c>
      <c r="W9" s="108" t="s">
        <v>6</v>
      </c>
      <c r="X9" s="108" t="s">
        <v>7</v>
      </c>
      <c r="Y9" s="110" t="s">
        <v>91</v>
      </c>
      <c r="Z9" s="110"/>
      <c r="AA9" s="111"/>
    </row>
    <row r="10" spans="1:27" ht="15.75" customHeight="1" thickBot="1" x14ac:dyDescent="0.3">
      <c r="A10" s="113"/>
      <c r="B10" s="114"/>
      <c r="C10" s="114"/>
      <c r="D10" s="54" t="s">
        <v>8</v>
      </c>
      <c r="E10" s="54" t="s">
        <v>72</v>
      </c>
      <c r="F10" s="23" t="s">
        <v>73</v>
      </c>
      <c r="H10" s="107"/>
      <c r="I10" s="109"/>
      <c r="J10" s="109"/>
      <c r="K10" s="69" t="s">
        <v>8</v>
      </c>
      <c r="L10" s="69" t="s">
        <v>72</v>
      </c>
      <c r="M10" s="70" t="s">
        <v>73</v>
      </c>
      <c r="O10" s="107"/>
      <c r="P10" s="109"/>
      <c r="Q10" s="109"/>
      <c r="R10" s="69" t="s">
        <v>8</v>
      </c>
      <c r="S10" s="69" t="s">
        <v>72</v>
      </c>
      <c r="T10" s="70" t="s">
        <v>73</v>
      </c>
      <c r="V10" s="107"/>
      <c r="W10" s="109"/>
      <c r="X10" s="109"/>
      <c r="Y10" s="69" t="s">
        <v>8</v>
      </c>
      <c r="Z10" s="69" t="s">
        <v>72</v>
      </c>
      <c r="AA10" s="70" t="s">
        <v>73</v>
      </c>
    </row>
    <row r="11" spans="1:27" x14ac:dyDescent="0.25">
      <c r="A11" s="43" t="s">
        <v>11</v>
      </c>
      <c r="B11" s="42" t="s">
        <v>12</v>
      </c>
      <c r="C11" s="42" t="s">
        <v>13</v>
      </c>
      <c r="D11" s="42" t="s">
        <v>14</v>
      </c>
      <c r="E11" s="58">
        <v>45163</v>
      </c>
      <c r="F11" s="80" t="s">
        <v>3</v>
      </c>
      <c r="H11" s="43" t="s">
        <v>41</v>
      </c>
      <c r="I11" s="42" t="s">
        <v>51</v>
      </c>
      <c r="J11" s="42" t="s">
        <v>52</v>
      </c>
      <c r="K11" s="59" t="s">
        <v>14</v>
      </c>
      <c r="L11" s="55">
        <v>45176</v>
      </c>
      <c r="M11" s="64" t="s">
        <v>3</v>
      </c>
      <c r="O11" s="43" t="s">
        <v>44</v>
      </c>
      <c r="P11" s="42" t="s">
        <v>42</v>
      </c>
      <c r="Q11" s="42" t="s">
        <v>43</v>
      </c>
      <c r="R11" s="55" t="s">
        <v>45</v>
      </c>
      <c r="S11" s="55">
        <v>45181</v>
      </c>
      <c r="T11" s="64" t="s">
        <v>3</v>
      </c>
      <c r="V11" s="50"/>
      <c r="W11" s="49" t="s">
        <v>58</v>
      </c>
      <c r="X11" s="49" t="s">
        <v>59</v>
      </c>
      <c r="Y11" s="76" t="s">
        <v>14</v>
      </c>
      <c r="Z11" s="55">
        <v>45166</v>
      </c>
      <c r="AA11" s="77" t="s">
        <v>3</v>
      </c>
    </row>
    <row r="12" spans="1:27" x14ac:dyDescent="0.25">
      <c r="A12" s="45" t="s">
        <v>41</v>
      </c>
      <c r="B12" s="44" t="s">
        <v>51</v>
      </c>
      <c r="C12" s="44" t="s">
        <v>52</v>
      </c>
      <c r="D12" s="42" t="s">
        <v>53</v>
      </c>
      <c r="E12" s="58">
        <v>45176</v>
      </c>
      <c r="F12" s="80" t="s">
        <v>3</v>
      </c>
      <c r="H12" s="43"/>
      <c r="I12" s="42" t="s">
        <v>58</v>
      </c>
      <c r="J12" s="42" t="s">
        <v>59</v>
      </c>
      <c r="K12" s="56" t="s">
        <v>14</v>
      </c>
      <c r="L12" s="58">
        <v>45188</v>
      </c>
      <c r="M12" s="64" t="s">
        <v>3</v>
      </c>
      <c r="O12" s="43"/>
      <c r="P12" s="42" t="s">
        <v>46</v>
      </c>
      <c r="Q12" s="42" t="s">
        <v>47</v>
      </c>
      <c r="R12" s="58" t="s">
        <v>48</v>
      </c>
      <c r="S12" s="58">
        <v>45182</v>
      </c>
      <c r="T12" s="64" t="s">
        <v>3</v>
      </c>
      <c r="V12" s="43"/>
      <c r="W12" s="42"/>
      <c r="X12" s="42"/>
      <c r="Y12" s="58"/>
      <c r="Z12" s="58"/>
      <c r="AA12" s="64"/>
    </row>
    <row r="13" spans="1:27" x14ac:dyDescent="0.25">
      <c r="A13" s="45" t="s">
        <v>54</v>
      </c>
      <c r="B13" s="44" t="s">
        <v>55</v>
      </c>
      <c r="C13" s="44" t="s">
        <v>56</v>
      </c>
      <c r="D13" s="44" t="s">
        <v>57</v>
      </c>
      <c r="E13" s="60">
        <v>45176</v>
      </c>
      <c r="F13" s="80" t="s">
        <v>3</v>
      </c>
      <c r="H13" s="43" t="s">
        <v>11</v>
      </c>
      <c r="I13" s="42" t="s">
        <v>12</v>
      </c>
      <c r="J13" s="42" t="s">
        <v>13</v>
      </c>
      <c r="K13" s="56" t="s">
        <v>45</v>
      </c>
      <c r="L13" s="58">
        <v>45190</v>
      </c>
      <c r="M13" s="64" t="s">
        <v>3</v>
      </c>
      <c r="O13" s="43" t="s">
        <v>41</v>
      </c>
      <c r="P13" s="42" t="s">
        <v>60</v>
      </c>
      <c r="Q13" s="42" t="s">
        <v>61</v>
      </c>
      <c r="R13" s="58" t="s">
        <v>45</v>
      </c>
      <c r="S13" s="58">
        <v>45205</v>
      </c>
      <c r="T13" s="64" t="s">
        <v>3</v>
      </c>
      <c r="V13" s="43"/>
      <c r="W13" s="42"/>
      <c r="X13" s="42"/>
      <c r="Y13" s="58"/>
      <c r="Z13" s="58"/>
      <c r="AA13" s="64"/>
    </row>
    <row r="14" spans="1:27" ht="15.75" thickBot="1" x14ac:dyDescent="0.3">
      <c r="A14" s="45"/>
      <c r="B14" s="44"/>
      <c r="C14" s="44"/>
      <c r="D14" s="44"/>
      <c r="E14" s="60"/>
      <c r="F14" s="52">
        <f>COUNTIF(F11:F13,"S")</f>
        <v>3</v>
      </c>
      <c r="H14" s="65"/>
      <c r="I14" s="66"/>
      <c r="J14" s="66"/>
      <c r="K14" s="66"/>
      <c r="L14" s="67"/>
      <c r="M14" s="68">
        <f>COUNTIF(M11:M13,"S")</f>
        <v>3</v>
      </c>
      <c r="O14" s="65"/>
      <c r="P14" s="66"/>
      <c r="Q14" s="66"/>
      <c r="R14" s="66"/>
      <c r="S14" s="67"/>
      <c r="T14" s="68">
        <f>COUNTIF(T11:T13,"S")</f>
        <v>3</v>
      </c>
      <c r="V14" s="65"/>
      <c r="W14" s="66"/>
      <c r="X14" s="66"/>
      <c r="Y14" s="66"/>
      <c r="Z14" s="67"/>
      <c r="AA14" s="68">
        <f>COUNTIF(AA11:AA13,"S")</f>
        <v>1</v>
      </c>
    </row>
    <row r="15" spans="1:27" ht="15.75" thickBot="1" x14ac:dyDescent="0.3">
      <c r="A15" s="45"/>
      <c r="B15" s="44"/>
      <c r="C15" s="44"/>
      <c r="D15" s="44"/>
      <c r="E15" s="60"/>
      <c r="F15" s="52"/>
    </row>
    <row r="16" spans="1:27" ht="26.25" customHeight="1" x14ac:dyDescent="0.25">
      <c r="A16" s="106" t="s">
        <v>5</v>
      </c>
      <c r="B16" s="108" t="s">
        <v>6</v>
      </c>
      <c r="C16" s="108" t="s">
        <v>7</v>
      </c>
      <c r="D16" s="115" t="s">
        <v>76</v>
      </c>
      <c r="E16" s="116"/>
      <c r="F16" s="117"/>
      <c r="H16" s="106" t="s">
        <v>5</v>
      </c>
      <c r="I16" s="108" t="s">
        <v>6</v>
      </c>
      <c r="J16" s="108" t="s">
        <v>7</v>
      </c>
      <c r="K16" s="110" t="s">
        <v>83</v>
      </c>
      <c r="L16" s="110"/>
      <c r="M16" s="111"/>
      <c r="O16" s="106" t="s">
        <v>5</v>
      </c>
      <c r="P16" s="108" t="s">
        <v>6</v>
      </c>
      <c r="Q16" s="108" t="s">
        <v>7</v>
      </c>
      <c r="R16" s="110" t="s">
        <v>87</v>
      </c>
      <c r="S16" s="110"/>
      <c r="T16" s="111"/>
      <c r="V16" s="106" t="s">
        <v>5</v>
      </c>
      <c r="W16" s="108" t="s">
        <v>6</v>
      </c>
      <c r="X16" s="108" t="s">
        <v>7</v>
      </c>
      <c r="Y16" s="110" t="s">
        <v>92</v>
      </c>
      <c r="Z16" s="110"/>
      <c r="AA16" s="111"/>
    </row>
    <row r="17" spans="1:27" ht="15.75" thickBot="1" x14ac:dyDescent="0.3">
      <c r="A17" s="113"/>
      <c r="B17" s="114"/>
      <c r="C17" s="114"/>
      <c r="D17" s="54" t="s">
        <v>8</v>
      </c>
      <c r="E17" s="54" t="s">
        <v>72</v>
      </c>
      <c r="F17" s="23" t="s">
        <v>73</v>
      </c>
      <c r="H17" s="107"/>
      <c r="I17" s="109"/>
      <c r="J17" s="109"/>
      <c r="K17" s="69" t="s">
        <v>8</v>
      </c>
      <c r="L17" s="69" t="s">
        <v>72</v>
      </c>
      <c r="M17" s="70" t="s">
        <v>73</v>
      </c>
      <c r="O17" s="107"/>
      <c r="P17" s="109"/>
      <c r="Q17" s="109"/>
      <c r="R17" s="69" t="s">
        <v>8</v>
      </c>
      <c r="S17" s="69" t="s">
        <v>72</v>
      </c>
      <c r="T17" s="70" t="s">
        <v>73</v>
      </c>
      <c r="V17" s="107"/>
      <c r="W17" s="109"/>
      <c r="X17" s="109"/>
      <c r="Y17" s="69" t="s">
        <v>8</v>
      </c>
      <c r="Z17" s="69" t="s">
        <v>72</v>
      </c>
      <c r="AA17" s="70" t="s">
        <v>73</v>
      </c>
    </row>
    <row r="18" spans="1:27" x14ac:dyDescent="0.25">
      <c r="A18" s="45" t="s">
        <v>11</v>
      </c>
      <c r="B18" s="44" t="s">
        <v>12</v>
      </c>
      <c r="C18" s="44" t="s">
        <v>13</v>
      </c>
      <c r="D18" s="42" t="s">
        <v>14</v>
      </c>
      <c r="E18" s="58">
        <v>45209</v>
      </c>
      <c r="F18" s="80" t="s">
        <v>3</v>
      </c>
      <c r="H18" s="43" t="s">
        <v>41</v>
      </c>
      <c r="I18" s="42" t="s">
        <v>51</v>
      </c>
      <c r="J18" s="42" t="s">
        <v>52</v>
      </c>
      <c r="K18" s="59" t="s">
        <v>14</v>
      </c>
      <c r="L18" s="55">
        <v>45211</v>
      </c>
      <c r="M18" s="64" t="s">
        <v>3</v>
      </c>
      <c r="O18" s="43" t="s">
        <v>44</v>
      </c>
      <c r="P18" s="42" t="s">
        <v>42</v>
      </c>
      <c r="Q18" s="42" t="s">
        <v>43</v>
      </c>
      <c r="R18" s="55" t="s">
        <v>45</v>
      </c>
      <c r="S18" s="55">
        <v>45209</v>
      </c>
      <c r="T18" s="64" t="s">
        <v>3</v>
      </c>
      <c r="V18" s="50" t="s">
        <v>11</v>
      </c>
      <c r="W18" s="49" t="s">
        <v>49</v>
      </c>
      <c r="X18" s="49" t="s">
        <v>50</v>
      </c>
      <c r="Y18" s="76" t="s">
        <v>14</v>
      </c>
      <c r="Z18" s="55">
        <v>45177</v>
      </c>
      <c r="AA18" s="77" t="s">
        <v>3</v>
      </c>
    </row>
    <row r="19" spans="1:27" x14ac:dyDescent="0.25">
      <c r="A19" s="45" t="s">
        <v>41</v>
      </c>
      <c r="B19" s="44" t="s">
        <v>51</v>
      </c>
      <c r="C19" s="44" t="s">
        <v>52</v>
      </c>
      <c r="D19" s="42" t="s">
        <v>53</v>
      </c>
      <c r="E19" s="58">
        <v>45211</v>
      </c>
      <c r="F19" s="80" t="s">
        <v>3</v>
      </c>
      <c r="H19" s="43" t="s">
        <v>11</v>
      </c>
      <c r="I19" s="42" t="s">
        <v>12</v>
      </c>
      <c r="J19" s="42" t="s">
        <v>13</v>
      </c>
      <c r="K19" s="59" t="s">
        <v>45</v>
      </c>
      <c r="L19" s="58">
        <v>45216</v>
      </c>
      <c r="M19" s="64" t="s">
        <v>3</v>
      </c>
      <c r="O19" s="43"/>
      <c r="P19" s="42" t="s">
        <v>46</v>
      </c>
      <c r="Q19" s="42" t="s">
        <v>47</v>
      </c>
      <c r="R19" s="58" t="s">
        <v>48</v>
      </c>
      <c r="S19" s="58">
        <v>45210</v>
      </c>
      <c r="T19" s="64" t="s">
        <v>3</v>
      </c>
      <c r="V19" s="43"/>
      <c r="W19" s="42"/>
      <c r="X19" s="42"/>
      <c r="Y19" s="58"/>
      <c r="Z19" s="58"/>
      <c r="AA19" s="64"/>
    </row>
    <row r="20" spans="1:27" x14ac:dyDescent="0.25">
      <c r="A20" s="45" t="s">
        <v>54</v>
      </c>
      <c r="B20" s="44" t="s">
        <v>55</v>
      </c>
      <c r="C20" s="47" t="s">
        <v>56</v>
      </c>
      <c r="D20" s="47" t="s">
        <v>57</v>
      </c>
      <c r="E20" s="61">
        <v>45218</v>
      </c>
      <c r="F20" s="80" t="s">
        <v>3</v>
      </c>
      <c r="H20" s="43"/>
      <c r="I20" s="42" t="s">
        <v>58</v>
      </c>
      <c r="J20" s="42" t="s">
        <v>59</v>
      </c>
      <c r="K20" s="75" t="s">
        <v>14</v>
      </c>
      <c r="L20" s="58">
        <v>45230</v>
      </c>
      <c r="M20" s="64" t="s">
        <v>3</v>
      </c>
      <c r="O20" s="43" t="s">
        <v>41</v>
      </c>
      <c r="P20" s="42" t="s">
        <v>60</v>
      </c>
      <c r="Q20" s="42" t="s">
        <v>61</v>
      </c>
      <c r="R20" s="58" t="s">
        <v>45</v>
      </c>
      <c r="S20" s="58">
        <v>45229</v>
      </c>
      <c r="T20" s="64" t="s">
        <v>3</v>
      </c>
      <c r="V20" s="43"/>
      <c r="W20" s="42"/>
      <c r="X20" s="42"/>
      <c r="Y20" s="58"/>
      <c r="Z20" s="58"/>
      <c r="AA20" s="64"/>
    </row>
    <row r="21" spans="1:27" ht="15.75" thickBot="1" x14ac:dyDescent="0.3">
      <c r="A21" s="45"/>
      <c r="B21" s="44"/>
      <c r="C21" s="47"/>
      <c r="D21" s="47"/>
      <c r="E21" s="61"/>
      <c r="F21" s="52">
        <f>COUNTIF(F18:F20,"S")</f>
        <v>3</v>
      </c>
      <c r="H21" s="65"/>
      <c r="I21" s="66"/>
      <c r="J21" s="66"/>
      <c r="K21" s="66"/>
      <c r="L21" s="67"/>
      <c r="M21" s="68">
        <f>COUNTIF(M18:M20,"S")</f>
        <v>3</v>
      </c>
      <c r="O21" s="65"/>
      <c r="P21" s="66"/>
      <c r="Q21" s="66"/>
      <c r="R21" s="66"/>
      <c r="S21" s="67"/>
      <c r="T21" s="68">
        <f>COUNTIF(T18:T20,"S")</f>
        <v>3</v>
      </c>
      <c r="V21" s="65"/>
      <c r="W21" s="66"/>
      <c r="X21" s="66"/>
      <c r="Y21" s="66"/>
      <c r="Z21" s="67"/>
      <c r="AA21" s="68">
        <f>COUNTIF(AA18:AA20,"S")</f>
        <v>1</v>
      </c>
    </row>
    <row r="22" spans="1:27" ht="15.75" thickBot="1" x14ac:dyDescent="0.3">
      <c r="A22" s="45"/>
      <c r="B22" s="44"/>
      <c r="C22" s="47"/>
      <c r="D22" s="47"/>
      <c r="E22" s="61"/>
      <c r="F22" s="52"/>
    </row>
    <row r="23" spans="1:27" ht="33" customHeight="1" x14ac:dyDescent="0.25">
      <c r="A23" s="106" t="s">
        <v>5</v>
      </c>
      <c r="B23" s="108" t="s">
        <v>6</v>
      </c>
      <c r="C23" s="108" t="s">
        <v>7</v>
      </c>
      <c r="D23" s="115" t="s">
        <v>77</v>
      </c>
      <c r="E23" s="116"/>
      <c r="F23" s="117"/>
      <c r="H23" s="106" t="s">
        <v>5</v>
      </c>
      <c r="I23" s="108" t="s">
        <v>6</v>
      </c>
      <c r="J23" s="108" t="s">
        <v>7</v>
      </c>
      <c r="K23" s="110" t="s">
        <v>84</v>
      </c>
      <c r="L23" s="110"/>
      <c r="M23" s="111"/>
      <c r="V23" s="106" t="s">
        <v>5</v>
      </c>
      <c r="W23" s="108" t="s">
        <v>6</v>
      </c>
      <c r="X23" s="108" t="s">
        <v>7</v>
      </c>
      <c r="Y23" s="110" t="s">
        <v>93</v>
      </c>
      <c r="Z23" s="110"/>
      <c r="AA23" s="111"/>
    </row>
    <row r="24" spans="1:27" ht="15.75" thickBot="1" x14ac:dyDescent="0.3">
      <c r="A24" s="113"/>
      <c r="B24" s="114"/>
      <c r="C24" s="114"/>
      <c r="D24" s="54" t="s">
        <v>8</v>
      </c>
      <c r="E24" s="54" t="s">
        <v>72</v>
      </c>
      <c r="F24" s="23" t="s">
        <v>73</v>
      </c>
      <c r="H24" s="107"/>
      <c r="I24" s="109"/>
      <c r="J24" s="109"/>
      <c r="K24" s="69" t="s">
        <v>8</v>
      </c>
      <c r="L24" s="69" t="s">
        <v>72</v>
      </c>
      <c r="M24" s="70" t="s">
        <v>73</v>
      </c>
      <c r="V24" s="107"/>
      <c r="W24" s="109"/>
      <c r="X24" s="109"/>
      <c r="Y24" s="69" t="s">
        <v>8</v>
      </c>
      <c r="Z24" s="69" t="s">
        <v>72</v>
      </c>
      <c r="AA24" s="70" t="s">
        <v>73</v>
      </c>
    </row>
    <row r="25" spans="1:27" x14ac:dyDescent="0.25">
      <c r="A25" s="50" t="s">
        <v>62</v>
      </c>
      <c r="B25" s="49" t="s">
        <v>63</v>
      </c>
      <c r="C25" s="49" t="s">
        <v>64</v>
      </c>
      <c r="D25" s="49" t="s">
        <v>48</v>
      </c>
      <c r="E25" s="62">
        <v>45223</v>
      </c>
      <c r="F25" s="80" t="s">
        <v>3</v>
      </c>
      <c r="H25" s="43" t="s">
        <v>41</v>
      </c>
      <c r="I25" s="42" t="s">
        <v>51</v>
      </c>
      <c r="J25" s="42" t="s">
        <v>52</v>
      </c>
      <c r="K25" s="59" t="s">
        <v>14</v>
      </c>
      <c r="L25" s="55">
        <v>45225</v>
      </c>
      <c r="M25" s="64" t="s">
        <v>3</v>
      </c>
      <c r="V25" s="50"/>
      <c r="W25" s="49" t="s">
        <v>58</v>
      </c>
      <c r="X25" s="49" t="s">
        <v>59</v>
      </c>
      <c r="Y25" s="76" t="s">
        <v>14</v>
      </c>
      <c r="Z25" s="55">
        <v>45180</v>
      </c>
      <c r="AA25" s="77" t="s">
        <v>3</v>
      </c>
    </row>
    <row r="26" spans="1:27" x14ac:dyDescent="0.25">
      <c r="A26" s="50" t="s">
        <v>65</v>
      </c>
      <c r="B26" s="49" t="s">
        <v>66</v>
      </c>
      <c r="C26" s="49" t="s">
        <v>67</v>
      </c>
      <c r="D26" s="49" t="s">
        <v>14</v>
      </c>
      <c r="E26" s="62">
        <v>45224</v>
      </c>
      <c r="F26" s="80" t="s">
        <v>3</v>
      </c>
      <c r="H26" s="43" t="s">
        <v>11</v>
      </c>
      <c r="I26" s="42" t="s">
        <v>12</v>
      </c>
      <c r="J26" s="42" t="s">
        <v>13</v>
      </c>
      <c r="K26" s="59" t="s">
        <v>45</v>
      </c>
      <c r="L26" s="62">
        <v>45239</v>
      </c>
      <c r="M26" s="64" t="s">
        <v>3</v>
      </c>
      <c r="V26" s="43"/>
      <c r="W26" s="42"/>
      <c r="X26" s="42"/>
      <c r="Y26" s="58"/>
      <c r="Z26" s="58"/>
      <c r="AA26" s="64"/>
    </row>
    <row r="27" spans="1:27" x14ac:dyDescent="0.25">
      <c r="A27" s="50" t="s">
        <v>68</v>
      </c>
      <c r="B27" s="49" t="s">
        <v>69</v>
      </c>
      <c r="C27" s="49" t="s">
        <v>70</v>
      </c>
      <c r="D27" s="49" t="s">
        <v>14</v>
      </c>
      <c r="E27" s="62">
        <v>45226</v>
      </c>
      <c r="F27" s="80" t="s">
        <v>3</v>
      </c>
      <c r="H27" s="43"/>
      <c r="I27" s="42" t="s">
        <v>58</v>
      </c>
      <c r="J27" s="42" t="s">
        <v>59</v>
      </c>
      <c r="K27" s="75" t="s">
        <v>14</v>
      </c>
      <c r="L27" s="58">
        <v>45244</v>
      </c>
      <c r="M27" s="64" t="s">
        <v>3</v>
      </c>
      <c r="V27" s="43"/>
      <c r="W27" s="42"/>
      <c r="X27" s="42"/>
      <c r="Y27" s="58"/>
      <c r="Z27" s="58"/>
      <c r="AA27" s="64"/>
    </row>
    <row r="28" spans="1:27" ht="15.75" thickBot="1" x14ac:dyDescent="0.3">
      <c r="A28" s="50"/>
      <c r="B28" s="49"/>
      <c r="C28" s="49"/>
      <c r="D28" s="49"/>
      <c r="E28" s="62"/>
      <c r="F28" s="52">
        <f>COUNTIF(F25:F27,"S")</f>
        <v>3</v>
      </c>
      <c r="H28" s="65"/>
      <c r="I28" s="66"/>
      <c r="J28" s="66"/>
      <c r="K28" s="66"/>
      <c r="L28" s="67"/>
      <c r="M28" s="68">
        <f>COUNTIF(M25:M27,"S")</f>
        <v>3</v>
      </c>
      <c r="V28" s="65"/>
      <c r="W28" s="66"/>
      <c r="X28" s="66"/>
      <c r="Y28" s="66"/>
      <c r="Z28" s="67"/>
      <c r="AA28" s="68">
        <f>COUNTIF(AA25:AA27,"S")</f>
        <v>1</v>
      </c>
    </row>
    <row r="29" spans="1:27" ht="15.75" thickBot="1" x14ac:dyDescent="0.3">
      <c r="A29" s="50"/>
      <c r="B29" s="49"/>
      <c r="C29" s="49"/>
      <c r="D29" s="49"/>
      <c r="E29" s="62"/>
      <c r="F29" s="52"/>
    </row>
    <row r="30" spans="1:27" ht="33" customHeight="1" x14ac:dyDescent="0.25">
      <c r="A30" s="106" t="s">
        <v>5</v>
      </c>
      <c r="B30" s="108" t="s">
        <v>6</v>
      </c>
      <c r="C30" s="108" t="s">
        <v>7</v>
      </c>
      <c r="D30" s="115" t="s">
        <v>78</v>
      </c>
      <c r="E30" s="116"/>
      <c r="F30" s="117"/>
      <c r="V30" s="106" t="s">
        <v>5</v>
      </c>
      <c r="W30" s="108" t="s">
        <v>6</v>
      </c>
      <c r="X30" s="108" t="s">
        <v>7</v>
      </c>
      <c r="Y30" s="110" t="s">
        <v>94</v>
      </c>
      <c r="Z30" s="110"/>
      <c r="AA30" s="111"/>
    </row>
    <row r="31" spans="1:27" ht="15.75" thickBot="1" x14ac:dyDescent="0.3">
      <c r="A31" s="113"/>
      <c r="B31" s="114"/>
      <c r="C31" s="114"/>
      <c r="D31" s="54" t="s">
        <v>8</v>
      </c>
      <c r="E31" s="54" t="s">
        <v>72</v>
      </c>
      <c r="F31" s="23" t="s">
        <v>73</v>
      </c>
      <c r="V31" s="107"/>
      <c r="W31" s="109"/>
      <c r="X31" s="109"/>
      <c r="Y31" s="69" t="s">
        <v>8</v>
      </c>
      <c r="Z31" s="69" t="s">
        <v>72</v>
      </c>
      <c r="AA31" s="70" t="s">
        <v>73</v>
      </c>
    </row>
    <row r="32" spans="1:27" x14ac:dyDescent="0.25">
      <c r="A32" s="50" t="s">
        <v>41</v>
      </c>
      <c r="B32" s="49" t="s">
        <v>51</v>
      </c>
      <c r="C32" s="49" t="s">
        <v>52</v>
      </c>
      <c r="D32" s="49" t="s">
        <v>53</v>
      </c>
      <c r="E32" s="62">
        <v>45225</v>
      </c>
      <c r="F32" s="80" t="s">
        <v>3</v>
      </c>
      <c r="V32" s="50"/>
      <c r="W32" s="49" t="s">
        <v>58</v>
      </c>
      <c r="X32" s="49" t="s">
        <v>59</v>
      </c>
      <c r="Y32" s="76" t="s">
        <v>14</v>
      </c>
      <c r="Z32" s="55">
        <v>45222</v>
      </c>
      <c r="AA32" s="77" t="s">
        <v>3</v>
      </c>
    </row>
    <row r="33" spans="1:27" x14ac:dyDescent="0.25">
      <c r="A33" s="45" t="s">
        <v>54</v>
      </c>
      <c r="B33" s="44" t="s">
        <v>55</v>
      </c>
      <c r="C33" s="47" t="s">
        <v>56</v>
      </c>
      <c r="D33" s="47" t="s">
        <v>57</v>
      </c>
      <c r="E33" s="61">
        <v>45225</v>
      </c>
      <c r="F33" s="80" t="s">
        <v>3</v>
      </c>
      <c r="V33" s="43"/>
      <c r="W33" s="42"/>
      <c r="X33" s="42"/>
      <c r="Y33" s="58"/>
      <c r="Z33" s="58"/>
      <c r="AA33" s="64"/>
    </row>
    <row r="34" spans="1:27" ht="15.75" thickBot="1" x14ac:dyDescent="0.3">
      <c r="A34" s="45" t="s">
        <v>11</v>
      </c>
      <c r="B34" s="44" t="s">
        <v>12</v>
      </c>
      <c r="C34" s="44" t="s">
        <v>13</v>
      </c>
      <c r="D34" s="42" t="s">
        <v>14</v>
      </c>
      <c r="E34" s="58">
        <v>45251</v>
      </c>
      <c r="F34" s="80" t="s">
        <v>3</v>
      </c>
      <c r="V34" s="65"/>
      <c r="W34" s="66"/>
      <c r="X34" s="66"/>
      <c r="Y34" s="66"/>
      <c r="Z34" s="67"/>
      <c r="AA34" s="68">
        <f>COUNTIF(AA32:AA33,"S")</f>
        <v>1</v>
      </c>
    </row>
    <row r="35" spans="1:27" ht="15.75" thickBot="1" x14ac:dyDescent="0.3">
      <c r="A35" s="20"/>
      <c r="B35" s="21"/>
      <c r="C35" s="21"/>
      <c r="D35" s="21"/>
      <c r="E35" s="49" t="s">
        <v>74</v>
      </c>
      <c r="F35" s="52">
        <f>COUNTIF(F32:F34,"S")</f>
        <v>3</v>
      </c>
    </row>
    <row r="36" spans="1:27" ht="33" customHeight="1" x14ac:dyDescent="0.25">
      <c r="V36" s="106" t="s">
        <v>5</v>
      </c>
      <c r="W36" s="108" t="s">
        <v>6</v>
      </c>
      <c r="X36" s="108" t="s">
        <v>7</v>
      </c>
      <c r="Y36" s="110" t="s">
        <v>95</v>
      </c>
      <c r="Z36" s="110"/>
      <c r="AA36" s="111"/>
    </row>
    <row r="37" spans="1:27" x14ac:dyDescent="0.25">
      <c r="V37" s="107"/>
      <c r="W37" s="109"/>
      <c r="X37" s="109"/>
      <c r="Y37" s="69" t="s">
        <v>8</v>
      </c>
      <c r="Z37" s="69" t="s">
        <v>72</v>
      </c>
      <c r="AA37" s="70" t="s">
        <v>73</v>
      </c>
    </row>
    <row r="38" spans="1:27" x14ac:dyDescent="0.25">
      <c r="V38" s="50"/>
      <c r="W38" s="49" t="s">
        <v>58</v>
      </c>
      <c r="X38" s="49" t="s">
        <v>59</v>
      </c>
      <c r="Y38" s="76" t="s">
        <v>14</v>
      </c>
      <c r="Z38" s="55">
        <v>45236</v>
      </c>
      <c r="AA38" s="77" t="s">
        <v>3</v>
      </c>
    </row>
    <row r="39" spans="1:27" x14ac:dyDescent="0.25">
      <c r="V39" s="43"/>
      <c r="W39" s="42"/>
      <c r="X39" s="42"/>
      <c r="Y39" s="58"/>
      <c r="Z39" s="58"/>
      <c r="AA39" s="64"/>
    </row>
    <row r="40" spans="1:27" ht="15.75" thickBot="1" x14ac:dyDescent="0.3">
      <c r="V40" s="65"/>
      <c r="W40" s="66"/>
      <c r="X40" s="66"/>
      <c r="Y40" s="66"/>
      <c r="Z40" s="67"/>
      <c r="AA40" s="68">
        <f>COUNTIF(AA38:AA39,"S")</f>
        <v>1</v>
      </c>
    </row>
    <row r="41" spans="1:27" ht="15.75" thickBot="1" x14ac:dyDescent="0.3"/>
    <row r="42" spans="1:27" ht="33" customHeight="1" x14ac:dyDescent="0.25">
      <c r="V42" s="106" t="s">
        <v>5</v>
      </c>
      <c r="W42" s="108" t="s">
        <v>6</v>
      </c>
      <c r="X42" s="108" t="s">
        <v>7</v>
      </c>
      <c r="Y42" s="110" t="s">
        <v>97</v>
      </c>
      <c r="Z42" s="110"/>
      <c r="AA42" s="111"/>
    </row>
    <row r="43" spans="1:27" x14ac:dyDescent="0.25">
      <c r="V43" s="107"/>
      <c r="W43" s="109"/>
      <c r="X43" s="109"/>
      <c r="Y43" s="69" t="s">
        <v>8</v>
      </c>
      <c r="Z43" s="69" t="s">
        <v>72</v>
      </c>
      <c r="AA43" s="70" t="s">
        <v>73</v>
      </c>
    </row>
    <row r="44" spans="1:27" x14ac:dyDescent="0.25">
      <c r="V44" s="50" t="s">
        <v>11</v>
      </c>
      <c r="W44" s="49" t="s">
        <v>49</v>
      </c>
      <c r="X44" s="49" t="s">
        <v>50</v>
      </c>
      <c r="Y44" s="76" t="s">
        <v>14</v>
      </c>
      <c r="Z44" s="55">
        <v>45238</v>
      </c>
      <c r="AA44" s="77" t="s">
        <v>3</v>
      </c>
    </row>
    <row r="45" spans="1:27" x14ac:dyDescent="0.25">
      <c r="V45" s="43"/>
      <c r="W45" s="42"/>
      <c r="X45" s="42"/>
      <c r="Y45" s="58"/>
      <c r="Z45" s="58"/>
      <c r="AA45" s="64"/>
    </row>
    <row r="46" spans="1:27" ht="15.75" thickBot="1" x14ac:dyDescent="0.3">
      <c r="V46" s="65"/>
      <c r="W46" s="66"/>
      <c r="X46" s="66"/>
      <c r="Y46" s="66"/>
      <c r="Z46" s="67"/>
      <c r="AA46" s="68">
        <f>COUNTIF(AA44:AA45,"S")</f>
        <v>1</v>
      </c>
    </row>
    <row r="47" spans="1:27" ht="15.75" thickBot="1" x14ac:dyDescent="0.3"/>
    <row r="48" spans="1:27" x14ac:dyDescent="0.25">
      <c r="V48" s="106" t="s">
        <v>5</v>
      </c>
      <c r="W48" s="108" t="s">
        <v>6</v>
      </c>
      <c r="X48" s="108" t="s">
        <v>7</v>
      </c>
      <c r="Y48" s="110" t="s">
        <v>96</v>
      </c>
      <c r="Z48" s="110"/>
      <c r="AA48" s="111"/>
    </row>
    <row r="49" spans="22:27" x14ac:dyDescent="0.25">
      <c r="V49" s="107"/>
      <c r="W49" s="109"/>
      <c r="X49" s="109"/>
      <c r="Y49" s="69" t="s">
        <v>8</v>
      </c>
      <c r="Z49" s="69" t="s">
        <v>72</v>
      </c>
      <c r="AA49" s="70" t="s">
        <v>73</v>
      </c>
    </row>
    <row r="50" spans="22:27" x14ac:dyDescent="0.25">
      <c r="V50" s="50" t="s">
        <v>11</v>
      </c>
      <c r="W50" s="49" t="s">
        <v>49</v>
      </c>
      <c r="X50" s="49" t="s">
        <v>50</v>
      </c>
      <c r="Y50" s="76" t="s">
        <v>14</v>
      </c>
      <c r="Z50" s="55">
        <v>45247</v>
      </c>
      <c r="AA50" s="77" t="s">
        <v>3</v>
      </c>
    </row>
    <row r="51" spans="22:27" x14ac:dyDescent="0.25">
      <c r="V51" s="43"/>
      <c r="W51" s="42"/>
      <c r="X51" s="42"/>
      <c r="Y51" s="58"/>
      <c r="Z51" s="58"/>
      <c r="AA51" s="64"/>
    </row>
    <row r="52" spans="22:27" ht="15.75" thickBot="1" x14ac:dyDescent="0.3">
      <c r="V52" s="65"/>
      <c r="W52" s="66"/>
      <c r="X52" s="66"/>
      <c r="Y52" s="66"/>
      <c r="Z52" s="67"/>
      <c r="AA52" s="68">
        <f>COUNTIF(AA50:AA51,"S")</f>
        <v>1</v>
      </c>
    </row>
  </sheetData>
  <mergeCells count="84">
    <mergeCell ref="H1:M1"/>
    <mergeCell ref="K2:M2"/>
    <mergeCell ref="O1:T1"/>
    <mergeCell ref="O2:O3"/>
    <mergeCell ref="P2:P3"/>
    <mergeCell ref="Q2:Q3"/>
    <mergeCell ref="R2:T2"/>
    <mergeCell ref="A1:F1"/>
    <mergeCell ref="D2:F2"/>
    <mergeCell ref="A9:A10"/>
    <mergeCell ref="B9:B10"/>
    <mergeCell ref="C9:C10"/>
    <mergeCell ref="D9:F9"/>
    <mergeCell ref="A2:A3"/>
    <mergeCell ref="B2:B3"/>
    <mergeCell ref="C2:C3"/>
    <mergeCell ref="A30:A31"/>
    <mergeCell ref="B30:B31"/>
    <mergeCell ref="C30:C31"/>
    <mergeCell ref="D30:F30"/>
    <mergeCell ref="V2:V3"/>
    <mergeCell ref="A16:A17"/>
    <mergeCell ref="B16:B17"/>
    <mergeCell ref="I2:I3"/>
    <mergeCell ref="J2:J3"/>
    <mergeCell ref="H2:H3"/>
    <mergeCell ref="C16:C17"/>
    <mergeCell ref="D16:F16"/>
    <mergeCell ref="A23:A24"/>
    <mergeCell ref="B23:B24"/>
    <mergeCell ref="C23:C24"/>
    <mergeCell ref="D23:F23"/>
    <mergeCell ref="H16:H17"/>
    <mergeCell ref="I16:I17"/>
    <mergeCell ref="J16:J17"/>
    <mergeCell ref="K16:M16"/>
    <mergeCell ref="H23:H24"/>
    <mergeCell ref="I23:I24"/>
    <mergeCell ref="J23:J24"/>
    <mergeCell ref="K23:M23"/>
    <mergeCell ref="O9:O10"/>
    <mergeCell ref="P9:P10"/>
    <mergeCell ref="Q9:Q10"/>
    <mergeCell ref="R9:T9"/>
    <mergeCell ref="H9:H10"/>
    <mergeCell ref="I9:I10"/>
    <mergeCell ref="J9:J10"/>
    <mergeCell ref="K9:M9"/>
    <mergeCell ref="V1:AA1"/>
    <mergeCell ref="W2:W3"/>
    <mergeCell ref="X2:X3"/>
    <mergeCell ref="Y2:AA2"/>
    <mergeCell ref="V9:V10"/>
    <mergeCell ref="W9:W10"/>
    <mergeCell ref="X9:X10"/>
    <mergeCell ref="Y9:AA9"/>
    <mergeCell ref="W16:W17"/>
    <mergeCell ref="X16:X17"/>
    <mergeCell ref="Y16:AA16"/>
    <mergeCell ref="V23:V24"/>
    <mergeCell ref="W23:W24"/>
    <mergeCell ref="X23:X24"/>
    <mergeCell ref="Y23:AA23"/>
    <mergeCell ref="O16:O17"/>
    <mergeCell ref="P16:P17"/>
    <mergeCell ref="Q16:Q17"/>
    <mergeCell ref="R16:T16"/>
    <mergeCell ref="V16:V17"/>
    <mergeCell ref="V48:V49"/>
    <mergeCell ref="W48:W49"/>
    <mergeCell ref="X48:X49"/>
    <mergeCell ref="Y48:AA48"/>
    <mergeCell ref="V30:V31"/>
    <mergeCell ref="W30:W31"/>
    <mergeCell ref="X30:X31"/>
    <mergeCell ref="Y30:AA30"/>
    <mergeCell ref="V42:V43"/>
    <mergeCell ref="W42:W43"/>
    <mergeCell ref="X42:X43"/>
    <mergeCell ref="Y42:AA42"/>
    <mergeCell ref="V36:V37"/>
    <mergeCell ref="W36:W37"/>
    <mergeCell ref="X36:X37"/>
    <mergeCell ref="Y36:AA3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Reg-Practs</vt:lpstr>
      <vt:lpstr>Registro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 de Windows</cp:lastModifiedBy>
  <cp:lastPrinted>2024-06-25T20:07:47Z</cp:lastPrinted>
  <dcterms:created xsi:type="dcterms:W3CDTF">2019-06-04T14:51:36Z</dcterms:created>
  <dcterms:modified xsi:type="dcterms:W3CDTF">2024-06-25T20:08:02Z</dcterms:modified>
</cp:coreProperties>
</file>