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loriberto\Documents\Web DIA\index_archivos\Labs-Tall\Proceso-Certif-NS\FAPUR\2024-A\"/>
    </mc:Choice>
  </mc:AlternateContent>
  <bookViews>
    <workbookView xWindow="0" yWindow="0" windowWidth="24000" windowHeight="9630"/>
  </bookViews>
  <sheets>
    <sheet name="Reg-Practs" sheetId="1" r:id="rId1"/>
    <sheet name="Registro" sheetId="4" r:id="rId2"/>
  </sheets>
  <calcPr calcId="152511"/>
  <extLst>
    <ext uri="GoogleSheetsCustomDataVersion1">
      <go:sheetsCustomData xmlns:go="http://customooxmlschemas.google.com/" r:id="rId6" roundtripDataSignature="AMtx7miE8Lc46g5cSrldgZ/cxHFxiZSe+A=="/>
    </ext>
  </extLst>
</workbook>
</file>

<file path=xl/calcChain.xml><?xml version="1.0" encoding="utf-8"?>
<calcChain xmlns="http://schemas.openxmlformats.org/spreadsheetml/2006/main">
  <c r="M35" i="4" l="1"/>
  <c r="F12" i="1"/>
  <c r="E29" i="1" l="1"/>
  <c r="E19" i="1"/>
  <c r="E14" i="1"/>
  <c r="AA52" i="4" l="1"/>
  <c r="AA46" i="4"/>
  <c r="AA40" i="4"/>
  <c r="AA34" i="4"/>
  <c r="AA28" i="4"/>
  <c r="AA21" i="4"/>
  <c r="AA14" i="4"/>
  <c r="AA7" i="4"/>
  <c r="F29" i="1" s="1"/>
  <c r="D14" i="1"/>
  <c r="T21" i="4"/>
  <c r="T14" i="4"/>
  <c r="T7" i="4"/>
  <c r="F19" i="1" s="1"/>
  <c r="M28" i="4"/>
  <c r="F13" i="1" s="1"/>
  <c r="M21" i="4"/>
  <c r="F11" i="1" s="1"/>
  <c r="M14" i="4"/>
  <c r="F10" i="1" s="1"/>
  <c r="M7" i="4"/>
  <c r="F9" i="1" s="1"/>
  <c r="E7" i="1"/>
  <c r="E31" i="1" s="1"/>
  <c r="F28" i="4"/>
  <c r="F6" i="1" s="1"/>
  <c r="F21" i="4"/>
  <c r="F5" i="1" s="1"/>
  <c r="F14" i="4"/>
  <c r="F4" i="1" s="1"/>
  <c r="F7" i="4"/>
  <c r="F3" i="1" s="1"/>
  <c r="F14" i="1" l="1"/>
  <c r="D29" i="1"/>
  <c r="F30" i="1" s="1"/>
  <c r="D19" i="1" l="1"/>
  <c r="D20" i="1" l="1"/>
  <c r="F20" i="1" s="1"/>
  <c r="F7" i="1"/>
  <c r="B31" i="1" s="1"/>
  <c r="D30" i="1" l="1"/>
  <c r="D7" i="1"/>
  <c r="D31" i="1" s="1"/>
  <c r="D15" i="1" l="1"/>
  <c r="F15" i="1" s="1"/>
  <c r="D8" i="1"/>
  <c r="F8" i="1" l="1"/>
  <c r="F31" i="1" s="1"/>
</calcChain>
</file>

<file path=xl/sharedStrings.xml><?xml version="1.0" encoding="utf-8"?>
<sst xmlns="http://schemas.openxmlformats.org/spreadsheetml/2006/main" count="304" uniqueCount="74">
  <si>
    <t>N.P.</t>
  </si>
  <si>
    <t>PROGRAMADA</t>
  </si>
  <si>
    <t>S</t>
  </si>
  <si>
    <t>TOTAL DE PRÁCTICAS Y GRUPOS PROGRAMADOS</t>
  </si>
  <si>
    <t>GRADO</t>
  </si>
  <si>
    <t>NOMBRE</t>
  </si>
  <si>
    <t>APELLIDOS</t>
  </si>
  <si>
    <t>HORARIO</t>
  </si>
  <si>
    <t>GRUPOS PROGRAMADOS</t>
  </si>
  <si>
    <t>Realizadas</t>
  </si>
  <si>
    <t>Dr.</t>
  </si>
  <si>
    <t>Eduardo</t>
  </si>
  <si>
    <t>Campos Medina</t>
  </si>
  <si>
    <t>11:00-13:00</t>
  </si>
  <si>
    <t>FACULTAD DE PLANEACIÓN URBANA Y REGIONAL</t>
  </si>
  <si>
    <t>Reglamento y materiales de laboratorio</t>
  </si>
  <si>
    <t>SEMESTRES</t>
  </si>
  <si>
    <t>María Antonieta</t>
  </si>
  <si>
    <t>Reyes Zuazo</t>
  </si>
  <si>
    <t>07:00-09:00</t>
  </si>
  <si>
    <t>Gustavo</t>
  </si>
  <si>
    <t>Álvarez Arteaga</t>
  </si>
  <si>
    <t>09:00-11:00</t>
  </si>
  <si>
    <t>17:00-19:00</t>
  </si>
  <si>
    <t>FECHA</t>
  </si>
  <si>
    <t>REALIZADA S/N</t>
  </si>
  <si>
    <t>5.1 Índice de contaminación del agua</t>
  </si>
  <si>
    <t>5.2 Contaminación del suelo</t>
  </si>
  <si>
    <t>5.3 Contaminación atmosférica por partículas</t>
  </si>
  <si>
    <t>7.1 Separación y caracterización de RSU mediante la normatividad mexicana vigente</t>
  </si>
  <si>
    <t>7.2 Cuidados en operaciones unitarias del análisis ambiental</t>
  </si>
  <si>
    <t>7.3 Elaboración de composta a partir de la separación de residuos orgánicos</t>
  </si>
  <si>
    <t>7.4 Determinación de Sodio (Na) y Potasio (K) por fotometría de emisión a la flama</t>
  </si>
  <si>
    <t>7.5 Determinación Espectrofotometría de un contaminante organoclorado</t>
  </si>
  <si>
    <t>7.6 El fundamento de los tipos de cromatografía</t>
  </si>
  <si>
    <t>7.8 Determinación de PH y NPK en composta</t>
  </si>
  <si>
    <t>7.7 Determinación del contenindo de materia orgánica en composta</t>
  </si>
  <si>
    <t>PRÁCTICAS PROGRAMADAS / PORCENTAJE 5TO. SEMESTRE</t>
  </si>
  <si>
    <t>PRÁCTICAS PROGRAMADAS / PORCENTAJE 7MO. SEMESTRE</t>
  </si>
  <si>
    <t>SEGUNDO SEMESTRE</t>
  </si>
  <si>
    <t>CUARTO SEMESTRE</t>
  </si>
  <si>
    <t>Aldo</t>
  </si>
  <si>
    <t>Velázquez Zepeda</t>
  </si>
  <si>
    <t>2.2 Mecheros Bunsen e Identificación de elementos a la llama</t>
  </si>
  <si>
    <t>2.1 Reglamento y materiales de laboratorio</t>
  </si>
  <si>
    <t>2.3 Propiedades electrolíticas en disoluciones acuosas</t>
  </si>
  <si>
    <t>2.4 Coloides-Electro Floculación</t>
  </si>
  <si>
    <t>2DO. SEMESTRE</t>
  </si>
  <si>
    <t>4TO. SEMESTRE</t>
  </si>
  <si>
    <t>Mechero Bunsen e Identificación de elementos a la llama</t>
  </si>
  <si>
    <t>Propiedades electrolíticas en disoluciones acuosas</t>
  </si>
  <si>
    <t>Coloides-Electro Floculación</t>
  </si>
  <si>
    <t>Obtención y preparación de muestras de suelo</t>
  </si>
  <si>
    <t>Determinación de las propiedades físicas y químicas del suelo</t>
  </si>
  <si>
    <t>Humedad del suelo</t>
  </si>
  <si>
    <t>Determinación de la materia orgánica en suelo</t>
  </si>
  <si>
    <t>Determinación de PH y fertilidad en suelo</t>
  </si>
  <si>
    <t>4.1 Obtención y preparación de
muestras de suelo</t>
  </si>
  <si>
    <t>4.2 Determinación de las propiedades físicas y químicas del suelo</t>
  </si>
  <si>
    <t>4.3 Humedad del suelo</t>
  </si>
  <si>
    <t>4.4 Determinación de la materia orgánica
en suelo</t>
  </si>
  <si>
    <t>4.5 Determinación de PH y fertilidad en suelo</t>
  </si>
  <si>
    <t>15:00-17:00</t>
  </si>
  <si>
    <t>Rafael</t>
  </si>
  <si>
    <t>Chávez Romero</t>
  </si>
  <si>
    <t>SEXTO SEMESTRE</t>
  </si>
  <si>
    <t>OCTAVO SEMESTRE</t>
  </si>
  <si>
    <t>6TO. SEMESTRE</t>
  </si>
  <si>
    <t>8VO. SEMESTRE</t>
  </si>
  <si>
    <t>PRÁCTICAS PROGRAMADAS / PORCENTAJE 2DO. SEMESTRE</t>
  </si>
  <si>
    <t>PRÁCTICAS PROGRAMADAS / PORCENTAJE 4TO. SEMESTRE</t>
  </si>
  <si>
    <t>&lt;== Total de prácticas realizadas</t>
  </si>
  <si>
    <t>Nombre de las prácticas</t>
  </si>
  <si>
    <t>Promedio obtenido en la Encuesta de Satisfacción de los Usuarios: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</si>
</sst>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</font>
    <font>
      <b/>
      <sz val="9"/>
      <color theme="1"/>
      <name val="Calibri"/>
    </font>
    <font>
      <sz val="11"/>
      <name val="Calibri"/>
    </font>
    <font>
      <sz val="11"/>
      <color theme="1"/>
      <name val="Calibri"/>
    </font>
    <font>
      <sz val="9"/>
      <color theme="1"/>
      <name val="Calibri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</font>
    <font>
      <sz val="6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E2EFD9"/>
        <bgColor rgb="FFE2EFD9"/>
      </patternFill>
    </fill>
    <fill>
      <patternFill patternType="solid">
        <fgColor rgb="FFBDD6EE"/>
        <bgColor rgb="FFBDD6EE"/>
      </patternFill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2EFD9"/>
        <bgColor theme="9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 applyFont="1" applyAlignment="1"/>
    <xf numFmtId="0" fontId="12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1" fontId="12" fillId="0" borderId="5" xfId="0" applyNumberFormat="1" applyFont="1" applyBorder="1" applyAlignment="1">
      <alignment horizontal="center" vertical="center"/>
    </xf>
    <xf numFmtId="1" fontId="12" fillId="0" borderId="6" xfId="0" applyNumberFormat="1" applyFont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9" fillId="3" borderId="9" xfId="0" applyFont="1" applyFill="1" applyBorder="1" applyAlignment="1">
      <alignment horizontal="center" vertical="center" wrapText="1"/>
    </xf>
    <xf numFmtId="0" fontId="15" fillId="0" borderId="8" xfId="0" applyFont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1" fillId="0" borderId="6" xfId="0" applyFont="1" applyBorder="1"/>
    <xf numFmtId="0" fontId="11" fillId="0" borderId="7" xfId="0" applyFont="1" applyBorder="1" applyAlignment="1">
      <alignment vertical="center"/>
    </xf>
    <xf numFmtId="0" fontId="15" fillId="0" borderId="8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6" fillId="6" borderId="25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9" fontId="9" fillId="3" borderId="6" xfId="0" applyNumberFormat="1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textRotation="90" wrapText="1"/>
    </xf>
    <xf numFmtId="0" fontId="14" fillId="0" borderId="6" xfId="0" applyFont="1" applyBorder="1" applyAlignment="1">
      <alignment horizontal="center" vertical="center" textRotation="90" wrapText="1"/>
    </xf>
    <xf numFmtId="0" fontId="12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 textRotation="90" wrapText="1"/>
    </xf>
    <xf numFmtId="0" fontId="12" fillId="0" borderId="3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2" fillId="0" borderId="6" xfId="0" applyFont="1" applyBorder="1" applyAlignment="1">
      <alignment horizontal="center" vertical="center"/>
    </xf>
    <xf numFmtId="0" fontId="7" fillId="0" borderId="28" xfId="0" applyFont="1" applyBorder="1" applyAlignment="1"/>
    <xf numFmtId="0" fontId="7" fillId="0" borderId="29" xfId="0" applyFont="1" applyBorder="1" applyAlignment="1"/>
    <xf numFmtId="0" fontId="15" fillId="0" borderId="12" xfId="0" applyFont="1" applyBorder="1" applyAlignment="1">
      <alignment vertical="center" wrapText="1"/>
    </xf>
    <xf numFmtId="0" fontId="7" fillId="0" borderId="22" xfId="0" applyFont="1" applyBorder="1" applyAlignment="1"/>
    <xf numFmtId="0" fontId="7" fillId="0" borderId="21" xfId="0" applyFont="1" applyBorder="1" applyAlignment="1"/>
    <xf numFmtId="0" fontId="6" fillId="0" borderId="22" xfId="0" applyFont="1" applyBorder="1" applyAlignment="1"/>
    <xf numFmtId="0" fontId="6" fillId="0" borderId="21" xfId="0" applyFont="1" applyBorder="1" applyAlignment="1"/>
    <xf numFmtId="0" fontId="12" fillId="0" borderId="6" xfId="0" applyFont="1" applyBorder="1" applyAlignment="1">
      <alignment horizontal="center" vertical="center"/>
    </xf>
    <xf numFmtId="0" fontId="16" fillId="6" borderId="25" xfId="0" applyFont="1" applyFill="1" applyBorder="1" applyAlignment="1">
      <alignment horizontal="center" vertical="center"/>
    </xf>
    <xf numFmtId="0" fontId="4" fillId="0" borderId="22" xfId="0" applyFont="1" applyBorder="1" applyAlignment="1"/>
    <xf numFmtId="0" fontId="4" fillId="0" borderId="21" xfId="0" applyFont="1" applyBorder="1" applyAlignment="1"/>
    <xf numFmtId="0" fontId="19" fillId="0" borderId="6" xfId="0" applyFont="1" applyBorder="1" applyAlignment="1">
      <alignment horizontal="center" vertical="center"/>
    </xf>
    <xf numFmtId="0" fontId="4" fillId="0" borderId="22" xfId="0" applyFont="1" applyBorder="1" applyAlignment="1" applyProtection="1">
      <alignment horizontal="center" vertical="center"/>
      <protection locked="0"/>
    </xf>
    <xf numFmtId="0" fontId="4" fillId="0" borderId="29" xfId="0" applyFont="1" applyBorder="1" applyAlignment="1" applyProtection="1">
      <alignment horizontal="center" vertical="center"/>
      <protection locked="0"/>
    </xf>
    <xf numFmtId="0" fontId="16" fillId="6" borderId="32" xfId="0" applyFont="1" applyFill="1" applyBorder="1" applyAlignment="1">
      <alignment horizontal="center" vertical="center"/>
    </xf>
    <xf numFmtId="14" fontId="7" fillId="0" borderId="22" xfId="0" applyNumberFormat="1" applyFont="1" applyBorder="1" applyAlignment="1"/>
    <xf numFmtId="14" fontId="7" fillId="0" borderId="29" xfId="0" applyNumberFormat="1" applyFont="1" applyBorder="1" applyAlignment="1">
      <alignment horizontal="center" vertical="center"/>
    </xf>
    <xf numFmtId="14" fontId="7" fillId="0" borderId="22" xfId="0" applyNumberFormat="1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4" fontId="6" fillId="0" borderId="22" xfId="0" applyNumberFormat="1" applyFont="1" applyBorder="1" applyAlignment="1">
      <alignment horizontal="center" vertical="center"/>
    </xf>
    <xf numFmtId="14" fontId="5" fillId="0" borderId="22" xfId="0" applyNumberFormat="1" applyFont="1" applyBorder="1" applyAlignment="1">
      <alignment horizontal="center" vertical="center"/>
    </xf>
    <xf numFmtId="14" fontId="4" fillId="0" borderId="22" xfId="0" applyNumberFormat="1" applyFont="1" applyBorder="1" applyAlignment="1">
      <alignment horizontal="center" vertical="center"/>
    </xf>
    <xf numFmtId="0" fontId="16" fillId="6" borderId="26" xfId="0" applyFont="1" applyFill="1" applyBorder="1" applyAlignment="1">
      <alignment horizontal="center" vertical="center" wrapText="1"/>
    </xf>
    <xf numFmtId="0" fontId="4" fillId="0" borderId="23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/>
    <xf numFmtId="0" fontId="7" fillId="0" borderId="25" xfId="0" applyFont="1" applyBorder="1" applyAlignment="1"/>
    <xf numFmtId="14" fontId="7" fillId="0" borderId="25" xfId="0" applyNumberFormat="1" applyFont="1" applyBorder="1" applyAlignment="1">
      <alignment horizontal="center" vertical="center"/>
    </xf>
    <xf numFmtId="0" fontId="4" fillId="0" borderId="26" xfId="0" applyFont="1" applyBorder="1" applyAlignment="1" applyProtection="1">
      <alignment horizontal="center" vertical="center"/>
      <protection locked="0"/>
    </xf>
    <xf numFmtId="0" fontId="16" fillId="6" borderId="22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vertical="center"/>
    </xf>
    <xf numFmtId="0" fontId="11" fillId="0" borderId="36" xfId="0" applyFont="1" applyBorder="1" applyAlignment="1">
      <alignment horizontal="center" vertical="center"/>
    </xf>
    <xf numFmtId="0" fontId="15" fillId="0" borderId="31" xfId="0" applyFont="1" applyBorder="1" applyAlignment="1">
      <alignment vertical="center" wrapText="1"/>
    </xf>
    <xf numFmtId="14" fontId="4" fillId="0" borderId="22" xfId="0" applyNumberFormat="1" applyFont="1" applyBorder="1" applyAlignment="1"/>
    <xf numFmtId="0" fontId="3" fillId="0" borderId="23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22" xfId="0" applyFont="1" applyBorder="1" applyAlignment="1"/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/>
    </xf>
    <xf numFmtId="0" fontId="6" fillId="0" borderId="28" xfId="0" applyFont="1" applyBorder="1" applyAlignment="1"/>
    <xf numFmtId="0" fontId="6" fillId="0" borderId="29" xfId="0" applyFont="1" applyBorder="1" applyAlignment="1"/>
    <xf numFmtId="0" fontId="5" fillId="0" borderId="29" xfId="0" applyFont="1" applyBorder="1" applyAlignment="1"/>
    <xf numFmtId="14" fontId="5" fillId="0" borderId="29" xfId="0" applyNumberFormat="1" applyFont="1" applyBorder="1" applyAlignment="1">
      <alignment horizontal="center" vertical="center"/>
    </xf>
    <xf numFmtId="0" fontId="6" fillId="0" borderId="24" xfId="0" applyFont="1" applyBorder="1" applyAlignment="1"/>
    <xf numFmtId="0" fontId="6" fillId="0" borderId="25" xfId="0" applyFont="1" applyBorder="1" applyAlignment="1"/>
    <xf numFmtId="0" fontId="5" fillId="0" borderId="25" xfId="0" applyFont="1" applyBorder="1" applyAlignment="1"/>
    <xf numFmtId="14" fontId="5" fillId="0" borderId="25" xfId="0" applyNumberFormat="1" applyFont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0" fillId="10" borderId="14" xfId="0" applyFont="1" applyFill="1" applyBorder="1" applyAlignment="1">
      <alignment vertical="center"/>
    </xf>
    <xf numFmtId="1" fontId="0" fillId="11" borderId="14" xfId="0" applyNumberFormat="1" applyFont="1" applyFill="1" applyBorder="1" applyAlignment="1">
      <alignment horizontal="center" vertical="center"/>
    </xf>
    <xf numFmtId="9" fontId="0" fillId="11" borderId="14" xfId="0" applyNumberFormat="1" applyFont="1" applyFill="1" applyBorder="1" applyAlignment="1">
      <alignment horizontal="center" vertical="center"/>
    </xf>
    <xf numFmtId="1" fontId="13" fillId="11" borderId="14" xfId="0" applyNumberFormat="1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textRotation="90"/>
    </xf>
    <xf numFmtId="0" fontId="14" fillId="4" borderId="13" xfId="0" applyFont="1" applyFill="1" applyBorder="1" applyAlignment="1">
      <alignment horizontal="center" vertical="center" textRotation="90"/>
    </xf>
    <xf numFmtId="0" fontId="10" fillId="0" borderId="13" xfId="0" applyFont="1" applyBorder="1"/>
    <xf numFmtId="0" fontId="10" fillId="0" borderId="3" xfId="0" applyFont="1" applyBorder="1"/>
    <xf numFmtId="0" fontId="14" fillId="5" borderId="1" xfId="0" applyFont="1" applyFill="1" applyBorder="1" applyAlignment="1">
      <alignment horizontal="center" vertical="center" textRotation="90" wrapText="1"/>
    </xf>
    <xf numFmtId="0" fontId="14" fillId="4" borderId="1" xfId="0" applyFont="1" applyFill="1" applyBorder="1" applyAlignment="1">
      <alignment horizontal="center" vertical="center" textRotation="90" wrapText="1"/>
    </xf>
    <xf numFmtId="0" fontId="10" fillId="0" borderId="13" xfId="0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12" fillId="0" borderId="6" xfId="0" applyFont="1" applyBorder="1" applyAlignment="1">
      <alignment horizontal="center" vertical="center"/>
    </xf>
    <xf numFmtId="0" fontId="10" fillId="0" borderId="6" xfId="0" applyFont="1" applyBorder="1"/>
    <xf numFmtId="0" fontId="12" fillId="0" borderId="37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9" fillId="9" borderId="15" xfId="0" applyFont="1" applyFill="1" applyBorder="1" applyAlignment="1">
      <alignment horizontal="center" vertical="center"/>
    </xf>
    <xf numFmtId="0" fontId="9" fillId="9" borderId="1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wrapText="1"/>
    </xf>
    <xf numFmtId="0" fontId="10" fillId="0" borderId="4" xfId="0" applyFont="1" applyBorder="1"/>
    <xf numFmtId="0" fontId="14" fillId="2" borderId="15" xfId="0" applyFont="1" applyFill="1" applyBorder="1" applyAlignment="1">
      <alignment horizontal="center" vertical="center" textRotation="90" wrapText="1"/>
    </xf>
    <xf numFmtId="0" fontId="10" fillId="0" borderId="5" xfId="0" applyFont="1" applyBorder="1"/>
    <xf numFmtId="0" fontId="10" fillId="0" borderId="16" xfId="0" applyFont="1" applyBorder="1"/>
    <xf numFmtId="1" fontId="20" fillId="0" borderId="39" xfId="0" applyNumberFormat="1" applyFont="1" applyBorder="1" applyAlignment="1">
      <alignment horizontal="center" vertical="center" wrapText="1"/>
    </xf>
    <xf numFmtId="1" fontId="20" fillId="0" borderId="40" xfId="0" applyNumberFormat="1" applyFont="1" applyBorder="1" applyAlignment="1">
      <alignment horizontal="center" vertical="center" wrapText="1"/>
    </xf>
    <xf numFmtId="0" fontId="16" fillId="6" borderId="18" xfId="0" applyFont="1" applyFill="1" applyBorder="1" applyAlignment="1">
      <alignment horizontal="center" vertical="center"/>
    </xf>
    <xf numFmtId="0" fontId="16" fillId="6" borderId="21" xfId="0" applyFont="1" applyFill="1" applyBorder="1" applyAlignment="1">
      <alignment horizontal="center" vertical="center"/>
    </xf>
    <xf numFmtId="0" fontId="16" fillId="6" borderId="19" xfId="0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vertical="center"/>
    </xf>
    <xf numFmtId="0" fontId="16" fillId="7" borderId="19" xfId="0" applyFont="1" applyFill="1" applyBorder="1" applyAlignment="1">
      <alignment horizontal="center" vertical="center" wrapText="1"/>
    </xf>
    <xf numFmtId="0" fontId="16" fillId="7" borderId="20" xfId="0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horizontal="center"/>
    </xf>
    <xf numFmtId="0" fontId="16" fillId="6" borderId="24" xfId="0" applyFont="1" applyFill="1" applyBorder="1" applyAlignment="1">
      <alignment horizontal="center" vertical="center"/>
    </xf>
    <xf numFmtId="0" fontId="16" fillId="6" borderId="25" xfId="0" applyFont="1" applyFill="1" applyBorder="1" applyAlignment="1">
      <alignment horizontal="center" vertical="center"/>
    </xf>
    <xf numFmtId="0" fontId="13" fillId="7" borderId="33" xfId="0" applyFont="1" applyFill="1" applyBorder="1" applyAlignment="1">
      <alignment horizontal="center" vertical="center" wrapText="1"/>
    </xf>
    <xf numFmtId="0" fontId="13" fillId="7" borderId="34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0" xfId="0" applyFont="1" applyFill="1" applyBorder="1" applyAlignment="1">
      <alignment horizontal="center" vertical="center" wrapText="1"/>
    </xf>
    <xf numFmtId="0" fontId="0" fillId="0" borderId="41" xfId="0" applyFont="1" applyBorder="1" applyAlignment="1">
      <alignment horizontal="left"/>
    </xf>
    <xf numFmtId="0" fontId="0" fillId="0" borderId="42" xfId="0" applyFont="1" applyBorder="1" applyAlignment="1">
      <alignment horizontal="left"/>
    </xf>
    <xf numFmtId="0" fontId="0" fillId="0" borderId="43" xfId="0" applyFont="1" applyBorder="1" applyAlignment="1">
      <alignment horizontal="center"/>
    </xf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zoomScale="120" zoomScaleNormal="120" workbookViewId="0">
      <pane ySplit="2" topLeftCell="A7" activePane="bottomLeft" state="frozen"/>
      <selection pane="bottomLeft" activeCell="A3" sqref="A3:A8"/>
    </sheetView>
  </sheetViews>
  <sheetFormatPr baseColWidth="10" defaultColWidth="14.42578125" defaultRowHeight="15" customHeight="1"/>
  <cols>
    <col min="1" max="1" width="5" customWidth="1"/>
    <col min="2" max="2" width="10" customWidth="1"/>
    <col min="3" max="3" width="47.140625" customWidth="1"/>
    <col min="4" max="6" width="12.7109375" customWidth="1"/>
  </cols>
  <sheetData>
    <row r="1" spans="1:6" ht="23.25" customHeight="1">
      <c r="A1" s="110" t="s">
        <v>16</v>
      </c>
      <c r="B1" s="111" t="s">
        <v>0</v>
      </c>
      <c r="C1" s="116" t="s">
        <v>72</v>
      </c>
      <c r="D1" s="108" t="s">
        <v>14</v>
      </c>
      <c r="E1" s="109"/>
      <c r="F1" s="109"/>
    </row>
    <row r="2" spans="1:6" ht="58.5" customHeight="1" thickBot="1">
      <c r="A2" s="95"/>
      <c r="B2" s="112"/>
      <c r="C2" s="117"/>
      <c r="D2" s="24" t="s">
        <v>1</v>
      </c>
      <c r="E2" s="27" t="s">
        <v>8</v>
      </c>
      <c r="F2" s="25" t="s">
        <v>9</v>
      </c>
    </row>
    <row r="3" spans="1:6" ht="15" customHeight="1">
      <c r="A3" s="113" t="s">
        <v>47</v>
      </c>
      <c r="B3" s="10">
        <v>1.1000000000000001</v>
      </c>
      <c r="C3" s="28" t="s">
        <v>15</v>
      </c>
      <c r="D3" s="14" t="s">
        <v>2</v>
      </c>
      <c r="E3" s="100">
        <v>2</v>
      </c>
      <c r="F3" s="18">
        <f>Registro!F7</f>
        <v>3</v>
      </c>
    </row>
    <row r="4" spans="1:6">
      <c r="A4" s="114"/>
      <c r="B4" s="2">
        <v>1.2</v>
      </c>
      <c r="C4" s="13" t="s">
        <v>49</v>
      </c>
      <c r="D4" s="14" t="s">
        <v>2</v>
      </c>
      <c r="E4" s="101"/>
      <c r="F4" s="18">
        <f>Registro!F14</f>
        <v>3</v>
      </c>
    </row>
    <row r="5" spans="1:6">
      <c r="A5" s="114"/>
      <c r="B5" s="2">
        <v>1.3</v>
      </c>
      <c r="C5" s="13" t="s">
        <v>50</v>
      </c>
      <c r="D5" s="14" t="s">
        <v>2</v>
      </c>
      <c r="E5" s="100">
        <v>1</v>
      </c>
      <c r="F5" s="18">
        <f>Registro!F21</f>
        <v>3</v>
      </c>
    </row>
    <row r="6" spans="1:6" ht="17.25" customHeight="1">
      <c r="A6" s="114"/>
      <c r="B6" s="43">
        <v>1.4</v>
      </c>
      <c r="C6" s="13" t="s">
        <v>51</v>
      </c>
      <c r="D6" s="14" t="s">
        <v>2</v>
      </c>
      <c r="E6" s="101"/>
      <c r="F6" s="21">
        <f>Registro!F28</f>
        <v>3</v>
      </c>
    </row>
    <row r="7" spans="1:6" ht="15" customHeight="1">
      <c r="A7" s="114"/>
      <c r="B7" s="15"/>
      <c r="C7" s="16" t="s">
        <v>3</v>
      </c>
      <c r="D7" s="4">
        <f>COUNTIF(D3:D6,"S")</f>
        <v>4</v>
      </c>
      <c r="E7" s="5">
        <f>SUM(E3:E6)</f>
        <v>3</v>
      </c>
      <c r="F7" s="5">
        <f>SUM(F3:F6)</f>
        <v>12</v>
      </c>
    </row>
    <row r="8" spans="1:6" ht="15.75" customHeight="1" thickBot="1">
      <c r="A8" s="115"/>
      <c r="B8" s="6"/>
      <c r="C8" s="23" t="s">
        <v>69</v>
      </c>
      <c r="D8" s="8">
        <f t="shared" ref="D8" si="0">D7*E7</f>
        <v>12</v>
      </c>
      <c r="E8" s="9"/>
      <c r="F8" s="22">
        <f>F7/D8</f>
        <v>1</v>
      </c>
    </row>
    <row r="9" spans="1:6">
      <c r="A9" s="92" t="s">
        <v>48</v>
      </c>
      <c r="B9" s="10">
        <v>4.0999999999999996</v>
      </c>
      <c r="C9" s="62" t="s">
        <v>52</v>
      </c>
      <c r="D9" s="14" t="s">
        <v>2</v>
      </c>
      <c r="E9" s="102">
        <v>2</v>
      </c>
      <c r="F9" s="1">
        <f>Registro!M7</f>
        <v>3</v>
      </c>
    </row>
    <row r="10" spans="1:6" ht="24">
      <c r="A10" s="93"/>
      <c r="B10" s="63">
        <v>4.2</v>
      </c>
      <c r="C10" s="64" t="s">
        <v>53</v>
      </c>
      <c r="D10" s="14" t="s">
        <v>2</v>
      </c>
      <c r="E10" s="103"/>
      <c r="F10" s="39">
        <f>Registro!M14</f>
        <v>3</v>
      </c>
    </row>
    <row r="11" spans="1:6">
      <c r="A11" s="93"/>
      <c r="B11" s="63">
        <v>4.3</v>
      </c>
      <c r="C11" s="64" t="s">
        <v>54</v>
      </c>
      <c r="D11" s="14" t="s">
        <v>2</v>
      </c>
      <c r="E11" s="102">
        <v>1</v>
      </c>
      <c r="F11" s="39">
        <f>Registro!M21</f>
        <v>3</v>
      </c>
    </row>
    <row r="12" spans="1:6">
      <c r="A12" s="93"/>
      <c r="B12" s="63">
        <v>4.4000000000000004</v>
      </c>
      <c r="C12" s="64" t="s">
        <v>55</v>
      </c>
      <c r="D12" s="14" t="s">
        <v>2</v>
      </c>
      <c r="E12" s="104"/>
      <c r="F12" s="70">
        <f>Registro!M28</f>
        <v>3</v>
      </c>
    </row>
    <row r="13" spans="1:6">
      <c r="A13" s="93"/>
      <c r="B13" s="63">
        <v>4.5</v>
      </c>
      <c r="C13" s="64" t="s">
        <v>56</v>
      </c>
      <c r="D13" s="14" t="s">
        <v>2</v>
      </c>
      <c r="E13" s="103"/>
      <c r="F13" s="39">
        <f>Registro!M28</f>
        <v>3</v>
      </c>
    </row>
    <row r="14" spans="1:6" ht="18.75" customHeight="1">
      <c r="A14" s="94"/>
      <c r="B14" s="11"/>
      <c r="C14" s="3" t="s">
        <v>3</v>
      </c>
      <c r="D14" s="4">
        <f>COUNTIF(D9:D13,"S")</f>
        <v>5</v>
      </c>
      <c r="E14" s="5">
        <f>SUM(E8:E13)</f>
        <v>3</v>
      </c>
      <c r="F14" s="5">
        <f>SUM(F9:F13)</f>
        <v>15</v>
      </c>
    </row>
    <row r="15" spans="1:6" ht="15.75" thickBot="1">
      <c r="A15" s="95"/>
      <c r="B15" s="12"/>
      <c r="C15" s="86" t="s">
        <v>70</v>
      </c>
      <c r="D15" s="8">
        <f t="shared" ref="D15" si="1">D14*E14</f>
        <v>15</v>
      </c>
      <c r="E15" s="9"/>
      <c r="F15" s="22">
        <f>F14/D15</f>
        <v>1</v>
      </c>
    </row>
    <row r="16" spans="1:6" ht="15" hidden="1" customHeight="1">
      <c r="A16" s="97" t="s">
        <v>67</v>
      </c>
      <c r="B16" s="10"/>
      <c r="C16" s="29"/>
      <c r="D16" s="14"/>
      <c r="E16" s="100"/>
      <c r="F16" s="26"/>
    </row>
    <row r="17" spans="1:6" hidden="1">
      <c r="A17" s="98"/>
      <c r="B17" s="2"/>
      <c r="C17" s="30"/>
      <c r="D17" s="14"/>
      <c r="E17" s="101"/>
      <c r="F17" s="26"/>
    </row>
    <row r="18" spans="1:6" hidden="1">
      <c r="A18" s="98"/>
      <c r="B18" s="2"/>
      <c r="C18" s="30"/>
      <c r="D18" s="14"/>
      <c r="E18" s="26"/>
      <c r="F18" s="26"/>
    </row>
    <row r="19" spans="1:6" hidden="1">
      <c r="A19" s="98"/>
      <c r="B19" s="11"/>
      <c r="C19" s="3" t="s">
        <v>3</v>
      </c>
      <c r="D19" s="4">
        <f>COUNTIF(D16:D18,"S")</f>
        <v>0</v>
      </c>
      <c r="E19" s="26">
        <f>SUM(E16:E18)</f>
        <v>0</v>
      </c>
      <c r="F19" s="5">
        <f>SUM(F16:F18)</f>
        <v>0</v>
      </c>
    </row>
    <row r="20" spans="1:6" ht="15.75" hidden="1" thickBot="1">
      <c r="A20" s="99"/>
      <c r="B20" s="12"/>
      <c r="C20" s="7" t="s">
        <v>37</v>
      </c>
      <c r="D20" s="8">
        <f>D19*E19</f>
        <v>0</v>
      </c>
      <c r="E20" s="9"/>
      <c r="F20" s="22" t="e">
        <f>F19/D20</f>
        <v>#DIV/0!</v>
      </c>
    </row>
    <row r="21" spans="1:6" ht="24" hidden="1" customHeight="1">
      <c r="A21" s="96" t="s">
        <v>68</v>
      </c>
      <c r="B21" s="10"/>
      <c r="C21" s="34"/>
      <c r="D21" s="14"/>
      <c r="E21" s="102"/>
      <c r="F21" s="1"/>
    </row>
    <row r="22" spans="1:6" hidden="1">
      <c r="A22" s="94"/>
      <c r="B22" s="2"/>
      <c r="C22" s="17"/>
      <c r="D22" s="14"/>
      <c r="E22" s="104"/>
      <c r="F22" s="1"/>
    </row>
    <row r="23" spans="1:6" hidden="1">
      <c r="A23" s="94"/>
      <c r="B23" s="2"/>
      <c r="C23" s="17"/>
      <c r="D23" s="14"/>
      <c r="E23" s="104"/>
      <c r="F23" s="1"/>
    </row>
    <row r="24" spans="1:6" hidden="1">
      <c r="A24" s="94"/>
      <c r="B24" s="2"/>
      <c r="C24" s="17"/>
      <c r="D24" s="14"/>
      <c r="E24" s="103"/>
      <c r="F24" s="1"/>
    </row>
    <row r="25" spans="1:6" hidden="1">
      <c r="A25" s="94"/>
      <c r="B25" s="2"/>
      <c r="C25" s="17"/>
      <c r="D25" s="14"/>
      <c r="E25" s="105"/>
      <c r="F25" s="1"/>
    </row>
    <row r="26" spans="1:6" hidden="1">
      <c r="A26" s="94"/>
      <c r="B26" s="2"/>
      <c r="C26" s="13"/>
      <c r="D26" s="19"/>
      <c r="E26" s="106"/>
      <c r="F26" s="1"/>
    </row>
    <row r="27" spans="1:6" hidden="1">
      <c r="A27" s="94"/>
      <c r="B27" s="2"/>
      <c r="C27" s="17"/>
      <c r="D27" s="19"/>
      <c r="E27" s="106"/>
      <c r="F27" s="31"/>
    </row>
    <row r="28" spans="1:6" hidden="1">
      <c r="A28" s="94"/>
      <c r="B28" s="2"/>
      <c r="C28" s="13"/>
      <c r="D28" s="19"/>
      <c r="E28" s="107"/>
      <c r="F28" s="31"/>
    </row>
    <row r="29" spans="1:6" ht="15.75" hidden="1" customHeight="1">
      <c r="A29" s="94"/>
      <c r="B29" s="11"/>
      <c r="C29" s="3" t="s">
        <v>3</v>
      </c>
      <c r="D29" s="4">
        <f>COUNTIF(D21:D28,"S")</f>
        <v>0</v>
      </c>
      <c r="E29" s="1">
        <f>SUM(E21:E28)</f>
        <v>0</v>
      </c>
      <c r="F29" s="5">
        <f>SUM(F21:F28)</f>
        <v>0</v>
      </c>
    </row>
    <row r="30" spans="1:6" ht="15.75" hidden="1" customHeight="1" thickBot="1">
      <c r="A30" s="95"/>
      <c r="B30" s="12"/>
      <c r="C30" s="7" t="s">
        <v>38</v>
      </c>
      <c r="D30" s="8">
        <f t="shared" ref="D30" si="2">D29*E29</f>
        <v>0</v>
      </c>
      <c r="E30" s="9"/>
      <c r="F30" s="22" t="e">
        <f>F29/D29</f>
        <v>#DIV/0!</v>
      </c>
    </row>
    <row r="31" spans="1:6" ht="24" customHeight="1" thickBot="1">
      <c r="A31" s="88"/>
      <c r="B31" s="91">
        <f>SUM(F7,F14)</f>
        <v>27</v>
      </c>
      <c r="C31" s="87" t="s">
        <v>71</v>
      </c>
      <c r="D31" s="89">
        <f>SUM(D7,D14,D19,D29)</f>
        <v>9</v>
      </c>
      <c r="E31" s="89">
        <f>SUM(E7,E14,E19,E29)</f>
        <v>6</v>
      </c>
      <c r="F31" s="90">
        <f>AVERAGE(F8,F15)</f>
        <v>1</v>
      </c>
    </row>
    <row r="32" spans="1:6" ht="15" customHeight="1" thickBot="1"/>
    <row r="33" spans="3:5" ht="15" customHeight="1" thickBot="1">
      <c r="C33" s="132" t="s">
        <v>73</v>
      </c>
      <c r="D33" s="133"/>
      <c r="E33" s="134">
        <v>95.84</v>
      </c>
    </row>
  </sheetData>
  <mergeCells count="16">
    <mergeCell ref="C33:D33"/>
    <mergeCell ref="E3:E4"/>
    <mergeCell ref="D1:F1"/>
    <mergeCell ref="A1:A2"/>
    <mergeCell ref="B1:B2"/>
    <mergeCell ref="A3:A8"/>
    <mergeCell ref="E5:E6"/>
    <mergeCell ref="C1:C2"/>
    <mergeCell ref="A9:A15"/>
    <mergeCell ref="A21:A30"/>
    <mergeCell ref="A16:A20"/>
    <mergeCell ref="E16:E17"/>
    <mergeCell ref="E9:E10"/>
    <mergeCell ref="E11:E13"/>
    <mergeCell ref="E21:E24"/>
    <mergeCell ref="E25:E28"/>
  </mergeCells>
  <conditionalFormatting sqref="F3:F6">
    <cfRule type="cellIs" dxfId="5" priority="9" operator="equal">
      <formula>$E$7</formula>
    </cfRule>
    <cfRule type="cellIs" dxfId="4" priority="10" operator="notEqual">
      <formula>$E$7</formula>
    </cfRule>
  </conditionalFormatting>
  <conditionalFormatting sqref="F9:F13">
    <cfRule type="cellIs" dxfId="3" priority="7" operator="equal">
      <formula>$E$14</formula>
    </cfRule>
    <cfRule type="cellIs" dxfId="2" priority="8" operator="notEqual">
      <formula>$E$14</formula>
    </cfRule>
  </conditionalFormatting>
  <conditionalFormatting sqref="F16:F18">
    <cfRule type="cellIs" dxfId="1" priority="1" operator="equal">
      <formula>$E$14</formula>
    </cfRule>
    <cfRule type="cellIs" dxfId="0" priority="2" operator="notEqual">
      <formula>$E$14</formula>
    </cfRule>
  </conditionalFormatting>
  <printOptions horizontalCentered="1"/>
  <pageMargins left="0.19685039370078741" right="0.19685039370078741" top="1.5748031496062993" bottom="0.39370078740157483" header="0" footer="0"/>
  <pageSetup orientation="portrait" r:id="rId1"/>
  <headerFooter>
    <oddHeader>&amp;L&amp;G&amp;C
 REGISTRO DE PRÁCTICAS DE LABORATORIO PROGRAMADAS
FACULTAD DE PLANEACIÓN URBANA Y REGIONAL
UNIDAD DE LABORATORIO DE CIENCIAS AMBIENTALES
PERIODO 2024-A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zoomScaleNormal="100" workbookViewId="0">
      <pane ySplit="1" topLeftCell="A2" activePane="bottomLeft" state="frozen"/>
      <selection pane="bottomLeft" activeCell="A2" sqref="A2:A3"/>
    </sheetView>
  </sheetViews>
  <sheetFormatPr baseColWidth="10" defaultRowHeight="15"/>
  <cols>
    <col min="1" max="1" width="9.5703125" bestFit="1" customWidth="1"/>
    <col min="2" max="2" width="18.28515625" bestFit="1" customWidth="1"/>
    <col min="3" max="3" width="16.85546875" bestFit="1" customWidth="1"/>
    <col min="4" max="5" width="12.7109375" customWidth="1"/>
    <col min="6" max="6" width="20.140625" customWidth="1"/>
    <col min="7" max="7" width="4.7109375" customWidth="1"/>
    <col min="8" max="8" width="8" bestFit="1" customWidth="1"/>
    <col min="9" max="9" width="18.28515625" bestFit="1" customWidth="1"/>
    <col min="10" max="10" width="16.85546875" bestFit="1" customWidth="1"/>
    <col min="11" max="11" width="10.85546875" bestFit="1" customWidth="1"/>
    <col min="12" max="12" width="11.5703125" bestFit="1" customWidth="1"/>
    <col min="13" max="13" width="17" customWidth="1"/>
    <col min="14" max="14" width="4.7109375" customWidth="1"/>
    <col min="15" max="15" width="6.7109375" hidden="1" customWidth="1"/>
    <col min="16" max="16" width="18.28515625" hidden="1" customWidth="1"/>
    <col min="17" max="17" width="18" hidden="1" customWidth="1"/>
    <col min="18" max="18" width="10.85546875" hidden="1" customWidth="1"/>
    <col min="19" max="19" width="10.7109375" hidden="1" customWidth="1"/>
    <col min="20" max="20" width="17" hidden="1" customWidth="1"/>
    <col min="21" max="21" width="4.7109375" hidden="1" customWidth="1"/>
    <col min="22" max="22" width="6.7109375" hidden="1" customWidth="1"/>
    <col min="23" max="23" width="15.85546875" hidden="1" customWidth="1"/>
    <col min="24" max="24" width="14.85546875" hidden="1" customWidth="1"/>
    <col min="25" max="25" width="10.85546875" hidden="1" customWidth="1"/>
    <col min="26" max="26" width="10.7109375" hidden="1" customWidth="1"/>
    <col min="27" max="27" width="20.140625" hidden="1" customWidth="1"/>
  </cols>
  <sheetData>
    <row r="1" spans="1:27" ht="15.75" thickBot="1">
      <c r="A1" s="124" t="s">
        <v>39</v>
      </c>
      <c r="B1" s="124"/>
      <c r="C1" s="124"/>
      <c r="D1" s="124"/>
      <c r="E1" s="124"/>
      <c r="F1" s="124"/>
      <c r="H1" s="124" t="s">
        <v>40</v>
      </c>
      <c r="I1" s="124"/>
      <c r="J1" s="124"/>
      <c r="K1" s="124"/>
      <c r="L1" s="124"/>
      <c r="M1" s="124"/>
      <c r="O1" s="124" t="s">
        <v>65</v>
      </c>
      <c r="P1" s="124"/>
      <c r="Q1" s="124"/>
      <c r="R1" s="124"/>
      <c r="S1" s="124"/>
      <c r="T1" s="124"/>
      <c r="V1" s="124" t="s">
        <v>66</v>
      </c>
      <c r="W1" s="124"/>
      <c r="X1" s="124"/>
      <c r="Y1" s="124"/>
      <c r="Z1" s="124"/>
      <c r="AA1" s="124"/>
    </row>
    <row r="2" spans="1:27" ht="27" customHeight="1">
      <c r="A2" s="118" t="s">
        <v>4</v>
      </c>
      <c r="B2" s="120" t="s">
        <v>5</v>
      </c>
      <c r="C2" s="120" t="s">
        <v>6</v>
      </c>
      <c r="D2" s="130" t="s">
        <v>44</v>
      </c>
      <c r="E2" s="130"/>
      <c r="F2" s="131"/>
      <c r="H2" s="118" t="s">
        <v>4</v>
      </c>
      <c r="I2" s="120" t="s">
        <v>5</v>
      </c>
      <c r="J2" s="120" t="s">
        <v>6</v>
      </c>
      <c r="K2" s="122" t="s">
        <v>57</v>
      </c>
      <c r="L2" s="122"/>
      <c r="M2" s="123"/>
      <c r="O2" s="118" t="s">
        <v>4</v>
      </c>
      <c r="P2" s="120" t="s">
        <v>5</v>
      </c>
      <c r="Q2" s="120" t="s">
        <v>6</v>
      </c>
      <c r="R2" s="122" t="s">
        <v>26</v>
      </c>
      <c r="S2" s="122"/>
      <c r="T2" s="123"/>
      <c r="V2" s="118" t="s">
        <v>4</v>
      </c>
      <c r="W2" s="120" t="s">
        <v>5</v>
      </c>
      <c r="X2" s="120" t="s">
        <v>6</v>
      </c>
      <c r="Y2" s="122" t="s">
        <v>29</v>
      </c>
      <c r="Z2" s="122"/>
      <c r="AA2" s="123"/>
    </row>
    <row r="3" spans="1:27" ht="15.75" thickBot="1">
      <c r="A3" s="125"/>
      <c r="B3" s="126"/>
      <c r="C3" s="126"/>
      <c r="D3" s="40" t="s">
        <v>7</v>
      </c>
      <c r="E3" s="40" t="s">
        <v>24</v>
      </c>
      <c r="F3" s="54" t="s">
        <v>25</v>
      </c>
      <c r="H3" s="119"/>
      <c r="I3" s="121"/>
      <c r="J3" s="121"/>
      <c r="K3" s="60" t="s">
        <v>7</v>
      </c>
      <c r="L3" s="60" t="s">
        <v>24</v>
      </c>
      <c r="M3" s="61" t="s">
        <v>25</v>
      </c>
      <c r="O3" s="119"/>
      <c r="P3" s="121"/>
      <c r="Q3" s="121"/>
      <c r="R3" s="60" t="s">
        <v>7</v>
      </c>
      <c r="S3" s="60" t="s">
        <v>24</v>
      </c>
      <c r="T3" s="61" t="s">
        <v>25</v>
      </c>
      <c r="V3" s="119"/>
      <c r="W3" s="121"/>
      <c r="X3" s="121"/>
      <c r="Y3" s="60" t="s">
        <v>7</v>
      </c>
      <c r="Z3" s="60" t="s">
        <v>24</v>
      </c>
      <c r="AA3" s="61" t="s">
        <v>25</v>
      </c>
    </row>
    <row r="4" spans="1:27">
      <c r="A4" s="32" t="s">
        <v>10</v>
      </c>
      <c r="B4" s="33" t="s">
        <v>11</v>
      </c>
      <c r="C4" s="33" t="s">
        <v>12</v>
      </c>
      <c r="D4" s="72" t="s">
        <v>19</v>
      </c>
      <c r="E4" s="48">
        <v>45334</v>
      </c>
      <c r="F4" s="67" t="s">
        <v>2</v>
      </c>
      <c r="H4" s="73" t="s">
        <v>10</v>
      </c>
      <c r="I4" s="74" t="s">
        <v>20</v>
      </c>
      <c r="J4" s="74" t="s">
        <v>21</v>
      </c>
      <c r="K4" s="77" t="s">
        <v>22</v>
      </c>
      <c r="L4" s="47">
        <v>45358</v>
      </c>
      <c r="M4" s="55" t="s">
        <v>2</v>
      </c>
      <c r="O4" s="36"/>
      <c r="P4" s="35"/>
      <c r="Q4" s="35"/>
      <c r="R4" s="47"/>
      <c r="S4" s="47"/>
      <c r="T4" s="55"/>
      <c r="V4" s="42"/>
      <c r="W4" s="41"/>
      <c r="X4" s="41"/>
      <c r="Y4" s="65"/>
      <c r="Z4" s="47"/>
      <c r="AA4" s="66"/>
    </row>
    <row r="5" spans="1:27">
      <c r="A5" s="73" t="s">
        <v>10</v>
      </c>
      <c r="B5" s="74" t="s">
        <v>11</v>
      </c>
      <c r="C5" s="74" t="s">
        <v>12</v>
      </c>
      <c r="D5" s="75" t="s">
        <v>13</v>
      </c>
      <c r="E5" s="49">
        <v>45334</v>
      </c>
      <c r="F5" s="76" t="s">
        <v>2</v>
      </c>
      <c r="H5" s="36"/>
      <c r="I5" s="74" t="s">
        <v>17</v>
      </c>
      <c r="J5" s="74" t="s">
        <v>18</v>
      </c>
      <c r="K5" s="74" t="s">
        <v>62</v>
      </c>
      <c r="L5" s="49">
        <v>45358</v>
      </c>
      <c r="M5" s="55" t="s">
        <v>2</v>
      </c>
      <c r="O5" s="36"/>
      <c r="P5" s="35"/>
      <c r="Q5" s="35"/>
      <c r="R5" s="49"/>
      <c r="S5" s="49"/>
      <c r="T5" s="55"/>
      <c r="V5" s="36"/>
      <c r="W5" s="35"/>
      <c r="X5" s="35"/>
      <c r="Y5" s="49"/>
      <c r="Z5" s="49"/>
      <c r="AA5" s="55"/>
    </row>
    <row r="6" spans="1:27">
      <c r="A6" s="36"/>
      <c r="B6" s="74" t="s">
        <v>41</v>
      </c>
      <c r="C6" s="74" t="s">
        <v>42</v>
      </c>
      <c r="D6" s="75" t="s">
        <v>23</v>
      </c>
      <c r="E6" s="49">
        <v>45335</v>
      </c>
      <c r="F6" s="76" t="s">
        <v>2</v>
      </c>
      <c r="H6" s="36"/>
      <c r="I6" s="74" t="s">
        <v>63</v>
      </c>
      <c r="J6" s="74" t="s">
        <v>64</v>
      </c>
      <c r="K6" s="74" t="s">
        <v>22</v>
      </c>
      <c r="L6" s="49">
        <v>45359</v>
      </c>
      <c r="M6" s="55" t="s">
        <v>2</v>
      </c>
      <c r="O6" s="36"/>
      <c r="P6" s="35"/>
      <c r="Q6" s="35"/>
      <c r="R6" s="49"/>
      <c r="S6" s="49"/>
      <c r="T6" s="55"/>
      <c r="V6" s="36"/>
      <c r="W6" s="35"/>
      <c r="X6" s="35"/>
      <c r="Y6" s="49"/>
      <c r="Z6" s="49"/>
      <c r="AA6" s="55"/>
    </row>
    <row r="7" spans="1:27" ht="15" customHeight="1" thickBot="1">
      <c r="A7" s="56"/>
      <c r="B7" s="57"/>
      <c r="C7" s="57"/>
      <c r="D7" s="57"/>
      <c r="E7" s="58"/>
      <c r="F7" s="59">
        <f>COUNTIF(F4:F6,"S")</f>
        <v>3</v>
      </c>
      <c r="H7" s="56"/>
      <c r="I7" s="57"/>
      <c r="J7" s="57"/>
      <c r="K7" s="57"/>
      <c r="L7" s="58"/>
      <c r="M7" s="59">
        <f>COUNTIF(M4:M6,"S")</f>
        <v>3</v>
      </c>
      <c r="O7" s="56"/>
      <c r="P7" s="57"/>
      <c r="Q7" s="57"/>
      <c r="R7" s="57"/>
      <c r="S7" s="58"/>
      <c r="T7" s="59">
        <f>COUNTIF(T4:T6,"S")</f>
        <v>0</v>
      </c>
      <c r="V7" s="56"/>
      <c r="W7" s="57"/>
      <c r="X7" s="57"/>
      <c r="Y7" s="57"/>
      <c r="Z7" s="58"/>
      <c r="AA7" s="59">
        <f>COUNTIF(AA4:AA6,"S")</f>
        <v>0</v>
      </c>
    </row>
    <row r="8" spans="1:27" ht="15" customHeight="1" thickBot="1">
      <c r="A8" s="32"/>
      <c r="B8" s="33"/>
      <c r="C8" s="33"/>
      <c r="D8" s="33"/>
      <c r="E8" s="48"/>
      <c r="F8" s="45"/>
    </row>
    <row r="9" spans="1:27" ht="30" customHeight="1">
      <c r="A9" s="118" t="s">
        <v>4</v>
      </c>
      <c r="B9" s="120" t="s">
        <v>5</v>
      </c>
      <c r="C9" s="120" t="s">
        <v>6</v>
      </c>
      <c r="D9" s="127" t="s">
        <v>43</v>
      </c>
      <c r="E9" s="128"/>
      <c r="F9" s="129"/>
      <c r="H9" s="118" t="s">
        <v>4</v>
      </c>
      <c r="I9" s="120" t="s">
        <v>5</v>
      </c>
      <c r="J9" s="120" t="s">
        <v>6</v>
      </c>
      <c r="K9" s="122" t="s">
        <v>58</v>
      </c>
      <c r="L9" s="122"/>
      <c r="M9" s="123"/>
      <c r="O9" s="118" t="s">
        <v>4</v>
      </c>
      <c r="P9" s="120" t="s">
        <v>5</v>
      </c>
      <c r="Q9" s="120" t="s">
        <v>6</v>
      </c>
      <c r="R9" s="122" t="s">
        <v>27</v>
      </c>
      <c r="S9" s="122"/>
      <c r="T9" s="123"/>
      <c r="V9" s="118" t="s">
        <v>4</v>
      </c>
      <c r="W9" s="120" t="s">
        <v>5</v>
      </c>
      <c r="X9" s="120" t="s">
        <v>6</v>
      </c>
      <c r="Y9" s="122" t="s">
        <v>30</v>
      </c>
      <c r="Z9" s="122"/>
      <c r="AA9" s="123"/>
    </row>
    <row r="10" spans="1:27" ht="15.75" customHeight="1" thickBot="1">
      <c r="A10" s="125"/>
      <c r="B10" s="126"/>
      <c r="C10" s="126"/>
      <c r="D10" s="46" t="s">
        <v>7</v>
      </c>
      <c r="E10" s="46" t="s">
        <v>24</v>
      </c>
      <c r="F10" s="20" t="s">
        <v>25</v>
      </c>
      <c r="H10" s="119"/>
      <c r="I10" s="121"/>
      <c r="J10" s="121"/>
      <c r="K10" s="60" t="s">
        <v>7</v>
      </c>
      <c r="L10" s="60" t="s">
        <v>24</v>
      </c>
      <c r="M10" s="61" t="s">
        <v>25</v>
      </c>
      <c r="O10" s="119"/>
      <c r="P10" s="121"/>
      <c r="Q10" s="121"/>
      <c r="R10" s="60" t="s">
        <v>7</v>
      </c>
      <c r="S10" s="60" t="s">
        <v>24</v>
      </c>
      <c r="T10" s="61" t="s">
        <v>25</v>
      </c>
      <c r="V10" s="119"/>
      <c r="W10" s="121"/>
      <c r="X10" s="121"/>
      <c r="Y10" s="60" t="s">
        <v>7</v>
      </c>
      <c r="Z10" s="60" t="s">
        <v>24</v>
      </c>
      <c r="AA10" s="61" t="s">
        <v>25</v>
      </c>
    </row>
    <row r="11" spans="1:27">
      <c r="A11" s="36"/>
      <c r="B11" s="74" t="s">
        <v>41</v>
      </c>
      <c r="C11" s="74" t="s">
        <v>42</v>
      </c>
      <c r="D11" s="75" t="s">
        <v>23</v>
      </c>
      <c r="E11" s="49">
        <v>45370</v>
      </c>
      <c r="F11" s="69" t="s">
        <v>2</v>
      </c>
      <c r="H11" s="36"/>
      <c r="I11" s="74" t="s">
        <v>63</v>
      </c>
      <c r="J11" s="74" t="s">
        <v>64</v>
      </c>
      <c r="K11" s="74" t="s">
        <v>22</v>
      </c>
      <c r="L11" s="49">
        <v>45359</v>
      </c>
      <c r="M11" s="55" t="s">
        <v>2</v>
      </c>
      <c r="O11" s="36"/>
      <c r="P11" s="35"/>
      <c r="Q11" s="35"/>
      <c r="R11" s="47"/>
      <c r="S11" s="47"/>
      <c r="T11" s="55"/>
      <c r="V11" s="42"/>
      <c r="W11" s="41"/>
      <c r="X11" s="41"/>
      <c r="Y11" s="65"/>
      <c r="Z11" s="47"/>
      <c r="AA11" s="66"/>
    </row>
    <row r="12" spans="1:27">
      <c r="A12" s="73" t="s">
        <v>10</v>
      </c>
      <c r="B12" s="74" t="s">
        <v>11</v>
      </c>
      <c r="C12" s="74" t="s">
        <v>12</v>
      </c>
      <c r="D12" s="75" t="s">
        <v>19</v>
      </c>
      <c r="E12" s="49">
        <v>45371</v>
      </c>
      <c r="F12" s="69" t="s">
        <v>2</v>
      </c>
      <c r="H12" s="73" t="s">
        <v>10</v>
      </c>
      <c r="I12" s="74" t="s">
        <v>20</v>
      </c>
      <c r="J12" s="74" t="s">
        <v>21</v>
      </c>
      <c r="K12" s="77" t="s">
        <v>22</v>
      </c>
      <c r="L12" s="47">
        <v>45372</v>
      </c>
      <c r="M12" s="55" t="s">
        <v>2</v>
      </c>
      <c r="O12" s="36"/>
      <c r="P12" s="35"/>
      <c r="Q12" s="35"/>
      <c r="R12" s="49"/>
      <c r="S12" s="49"/>
      <c r="T12" s="55"/>
      <c r="V12" s="36"/>
      <c r="W12" s="35"/>
      <c r="X12" s="35"/>
      <c r="Y12" s="49"/>
      <c r="Z12" s="49"/>
      <c r="AA12" s="55"/>
    </row>
    <row r="13" spans="1:27">
      <c r="A13" s="73" t="s">
        <v>10</v>
      </c>
      <c r="B13" s="74" t="s">
        <v>11</v>
      </c>
      <c r="C13" s="74" t="s">
        <v>12</v>
      </c>
      <c r="D13" s="75" t="s">
        <v>13</v>
      </c>
      <c r="E13" s="49">
        <v>45371</v>
      </c>
      <c r="F13" s="69" t="s">
        <v>2</v>
      </c>
      <c r="H13" s="36"/>
      <c r="I13" s="74" t="s">
        <v>17</v>
      </c>
      <c r="J13" s="74" t="s">
        <v>18</v>
      </c>
      <c r="K13" s="74" t="s">
        <v>62</v>
      </c>
      <c r="L13" s="49">
        <v>45372</v>
      </c>
      <c r="M13" s="55" t="s">
        <v>2</v>
      </c>
      <c r="O13" s="36"/>
      <c r="P13" s="35"/>
      <c r="Q13" s="35"/>
      <c r="R13" s="49"/>
      <c r="S13" s="49"/>
      <c r="T13" s="55"/>
      <c r="V13" s="36"/>
      <c r="W13" s="35"/>
      <c r="X13" s="35"/>
      <c r="Y13" s="49"/>
      <c r="Z13" s="49"/>
      <c r="AA13" s="55"/>
    </row>
    <row r="14" spans="1:27" ht="15.75" thickBot="1">
      <c r="A14" s="38"/>
      <c r="B14" s="37"/>
      <c r="C14" s="37"/>
      <c r="D14" s="37"/>
      <c r="E14" s="51"/>
      <c r="F14" s="44">
        <f>COUNTIF(F11:F13,"S")</f>
        <v>3</v>
      </c>
      <c r="H14" s="56"/>
      <c r="I14" s="57"/>
      <c r="J14" s="57"/>
      <c r="K14" s="57"/>
      <c r="L14" s="58"/>
      <c r="M14" s="59">
        <f>COUNTIF(M11:M13,"S")</f>
        <v>3</v>
      </c>
      <c r="O14" s="56"/>
      <c r="P14" s="57"/>
      <c r="Q14" s="57"/>
      <c r="R14" s="57"/>
      <c r="S14" s="58"/>
      <c r="T14" s="59">
        <f>COUNTIF(T11:T13,"S")</f>
        <v>0</v>
      </c>
      <c r="V14" s="56"/>
      <c r="W14" s="57"/>
      <c r="X14" s="57"/>
      <c r="Y14" s="57"/>
      <c r="Z14" s="58"/>
      <c r="AA14" s="59">
        <f>COUNTIF(AA11:AA13,"S")</f>
        <v>0</v>
      </c>
    </row>
    <row r="15" spans="1:27" ht="15.75" thickBot="1">
      <c r="A15" s="38"/>
      <c r="B15" s="37"/>
      <c r="C15" s="37"/>
      <c r="D15" s="37"/>
      <c r="E15" s="51"/>
      <c r="F15" s="44"/>
    </row>
    <row r="16" spans="1:27" ht="26.25" customHeight="1">
      <c r="A16" s="118" t="s">
        <v>4</v>
      </c>
      <c r="B16" s="120" t="s">
        <v>5</v>
      </c>
      <c r="C16" s="120" t="s">
        <v>6</v>
      </c>
      <c r="D16" s="130" t="s">
        <v>45</v>
      </c>
      <c r="E16" s="130"/>
      <c r="F16" s="131"/>
      <c r="H16" s="118" t="s">
        <v>4</v>
      </c>
      <c r="I16" s="120" t="s">
        <v>5</v>
      </c>
      <c r="J16" s="120" t="s">
        <v>6</v>
      </c>
      <c r="K16" s="122" t="s">
        <v>59</v>
      </c>
      <c r="L16" s="122"/>
      <c r="M16" s="123"/>
      <c r="O16" s="118" t="s">
        <v>4</v>
      </c>
      <c r="P16" s="120" t="s">
        <v>5</v>
      </c>
      <c r="Q16" s="120" t="s">
        <v>6</v>
      </c>
      <c r="R16" s="122" t="s">
        <v>28</v>
      </c>
      <c r="S16" s="122"/>
      <c r="T16" s="123"/>
      <c r="V16" s="118" t="s">
        <v>4</v>
      </c>
      <c r="W16" s="120" t="s">
        <v>5</v>
      </c>
      <c r="X16" s="120" t="s">
        <v>6</v>
      </c>
      <c r="Y16" s="122" t="s">
        <v>31</v>
      </c>
      <c r="Z16" s="122"/>
      <c r="AA16" s="123"/>
    </row>
    <row r="17" spans="1:27">
      <c r="A17" s="119"/>
      <c r="B17" s="121"/>
      <c r="C17" s="121"/>
      <c r="D17" s="71" t="s">
        <v>7</v>
      </c>
      <c r="E17" s="71" t="s">
        <v>24</v>
      </c>
      <c r="F17" s="61" t="s">
        <v>25</v>
      </c>
      <c r="H17" s="119"/>
      <c r="I17" s="121"/>
      <c r="J17" s="121"/>
      <c r="K17" s="60" t="s">
        <v>7</v>
      </c>
      <c r="L17" s="60" t="s">
        <v>24</v>
      </c>
      <c r="M17" s="61" t="s">
        <v>25</v>
      </c>
      <c r="O17" s="119"/>
      <c r="P17" s="121"/>
      <c r="Q17" s="121"/>
      <c r="R17" s="60" t="s">
        <v>7</v>
      </c>
      <c r="S17" s="60" t="s">
        <v>24</v>
      </c>
      <c r="T17" s="61" t="s">
        <v>25</v>
      </c>
      <c r="V17" s="119"/>
      <c r="W17" s="121"/>
      <c r="X17" s="121"/>
      <c r="Y17" s="60" t="s">
        <v>7</v>
      </c>
      <c r="Z17" s="60" t="s">
        <v>24</v>
      </c>
      <c r="AA17" s="61" t="s">
        <v>25</v>
      </c>
    </row>
    <row r="18" spans="1:27">
      <c r="A18" s="38" t="s">
        <v>10</v>
      </c>
      <c r="B18" s="37" t="s">
        <v>11</v>
      </c>
      <c r="C18" s="37" t="s">
        <v>12</v>
      </c>
      <c r="D18" s="74" t="s">
        <v>19</v>
      </c>
      <c r="E18" s="49">
        <v>45404</v>
      </c>
      <c r="F18" s="68" t="s">
        <v>2</v>
      </c>
      <c r="H18" s="73" t="s">
        <v>10</v>
      </c>
      <c r="I18" s="74" t="s">
        <v>20</v>
      </c>
      <c r="J18" s="74" t="s">
        <v>21</v>
      </c>
      <c r="K18" s="77" t="s">
        <v>22</v>
      </c>
      <c r="L18" s="47">
        <v>45393</v>
      </c>
      <c r="M18" s="55" t="s">
        <v>2</v>
      </c>
      <c r="O18" s="36"/>
      <c r="P18" s="35"/>
      <c r="Q18" s="35"/>
      <c r="R18" s="47"/>
      <c r="S18" s="47"/>
      <c r="T18" s="55"/>
      <c r="V18" s="42"/>
      <c r="W18" s="41"/>
      <c r="X18" s="41"/>
      <c r="Y18" s="65"/>
      <c r="Z18" s="47"/>
      <c r="AA18" s="66"/>
    </row>
    <row r="19" spans="1:27">
      <c r="A19" s="38" t="s">
        <v>10</v>
      </c>
      <c r="B19" s="37" t="s">
        <v>11</v>
      </c>
      <c r="C19" s="37" t="s">
        <v>12</v>
      </c>
      <c r="D19" s="74" t="s">
        <v>13</v>
      </c>
      <c r="E19" s="49">
        <v>45404</v>
      </c>
      <c r="F19" s="68" t="s">
        <v>2</v>
      </c>
      <c r="H19" s="36"/>
      <c r="I19" s="74" t="s">
        <v>17</v>
      </c>
      <c r="J19" s="74" t="s">
        <v>18</v>
      </c>
      <c r="K19" s="74" t="s">
        <v>62</v>
      </c>
      <c r="L19" s="49">
        <v>45393</v>
      </c>
      <c r="M19" s="55" t="s">
        <v>2</v>
      </c>
      <c r="O19" s="36"/>
      <c r="P19" s="35"/>
      <c r="Q19" s="35"/>
      <c r="R19" s="49"/>
      <c r="S19" s="49"/>
      <c r="T19" s="55"/>
      <c r="V19" s="36"/>
      <c r="W19" s="35"/>
      <c r="X19" s="35"/>
      <c r="Y19" s="49"/>
      <c r="Z19" s="49"/>
      <c r="AA19" s="55"/>
    </row>
    <row r="20" spans="1:27">
      <c r="A20" s="38"/>
      <c r="B20" s="74" t="s">
        <v>41</v>
      </c>
      <c r="C20" s="74" t="s">
        <v>42</v>
      </c>
      <c r="D20" s="74" t="s">
        <v>23</v>
      </c>
      <c r="E20" s="52">
        <v>45405</v>
      </c>
      <c r="F20" s="76" t="s">
        <v>2</v>
      </c>
      <c r="H20" s="36"/>
      <c r="I20" s="74" t="s">
        <v>63</v>
      </c>
      <c r="J20" s="74" t="s">
        <v>64</v>
      </c>
      <c r="K20" s="74" t="s">
        <v>22</v>
      </c>
      <c r="L20" s="49">
        <v>45394</v>
      </c>
      <c r="M20" s="55" t="s">
        <v>2</v>
      </c>
      <c r="O20" s="36"/>
      <c r="P20" s="35"/>
      <c r="Q20" s="35"/>
      <c r="R20" s="49"/>
      <c r="S20" s="49"/>
      <c r="T20" s="55"/>
      <c r="V20" s="36"/>
      <c r="W20" s="35"/>
      <c r="X20" s="35"/>
      <c r="Y20" s="49"/>
      <c r="Z20" s="49"/>
      <c r="AA20" s="55"/>
    </row>
    <row r="21" spans="1:27" ht="15.75" thickBot="1">
      <c r="A21" s="82"/>
      <c r="B21" s="83"/>
      <c r="C21" s="84"/>
      <c r="D21" s="84"/>
      <c r="E21" s="85"/>
      <c r="F21" s="59">
        <f>COUNTIF(F18:F20,"S")</f>
        <v>3</v>
      </c>
      <c r="H21" s="56"/>
      <c r="I21" s="57"/>
      <c r="J21" s="57"/>
      <c r="K21" s="57"/>
      <c r="L21" s="58"/>
      <c r="M21" s="59">
        <f>COUNTIF(M18:M20,"S")</f>
        <v>3</v>
      </c>
      <c r="O21" s="56"/>
      <c r="P21" s="57"/>
      <c r="Q21" s="57"/>
      <c r="R21" s="57"/>
      <c r="S21" s="58"/>
      <c r="T21" s="59">
        <f>COUNTIF(T18:T20,"S")</f>
        <v>0</v>
      </c>
      <c r="V21" s="56"/>
      <c r="W21" s="57"/>
      <c r="X21" s="57"/>
      <c r="Y21" s="57"/>
      <c r="Z21" s="58"/>
      <c r="AA21" s="59">
        <f>COUNTIF(AA18:AA20,"S")</f>
        <v>0</v>
      </c>
    </row>
    <row r="22" spans="1:27" ht="15.75" thickBot="1">
      <c r="A22" s="78"/>
      <c r="B22" s="79"/>
      <c r="C22" s="80"/>
      <c r="D22" s="80"/>
      <c r="E22" s="81"/>
      <c r="F22" s="45"/>
    </row>
    <row r="23" spans="1:27" ht="33" customHeight="1">
      <c r="A23" s="118" t="s">
        <v>4</v>
      </c>
      <c r="B23" s="120" t="s">
        <v>5</v>
      </c>
      <c r="C23" s="120" t="s">
        <v>6</v>
      </c>
      <c r="D23" s="127" t="s">
        <v>46</v>
      </c>
      <c r="E23" s="128"/>
      <c r="F23" s="129"/>
      <c r="H23" s="118" t="s">
        <v>4</v>
      </c>
      <c r="I23" s="120" t="s">
        <v>5</v>
      </c>
      <c r="J23" s="120" t="s">
        <v>6</v>
      </c>
      <c r="K23" s="122" t="s">
        <v>60</v>
      </c>
      <c r="L23" s="122"/>
      <c r="M23" s="123"/>
      <c r="V23" s="118" t="s">
        <v>4</v>
      </c>
      <c r="W23" s="120" t="s">
        <v>5</v>
      </c>
      <c r="X23" s="120" t="s">
        <v>6</v>
      </c>
      <c r="Y23" s="122" t="s">
        <v>32</v>
      </c>
      <c r="Z23" s="122"/>
      <c r="AA23" s="123"/>
    </row>
    <row r="24" spans="1:27" ht="15.75" thickBot="1">
      <c r="A24" s="125"/>
      <c r="B24" s="126"/>
      <c r="C24" s="126"/>
      <c r="D24" s="46" t="s">
        <v>7</v>
      </c>
      <c r="E24" s="46" t="s">
        <v>24</v>
      </c>
      <c r="F24" s="20" t="s">
        <v>25</v>
      </c>
      <c r="H24" s="119"/>
      <c r="I24" s="121"/>
      <c r="J24" s="121"/>
      <c r="K24" s="60" t="s">
        <v>7</v>
      </c>
      <c r="L24" s="60" t="s">
        <v>24</v>
      </c>
      <c r="M24" s="61" t="s">
        <v>25</v>
      </c>
      <c r="V24" s="119"/>
      <c r="W24" s="121"/>
      <c r="X24" s="121"/>
      <c r="Y24" s="60" t="s">
        <v>7</v>
      </c>
      <c r="Z24" s="60" t="s">
        <v>24</v>
      </c>
      <c r="AA24" s="61" t="s">
        <v>25</v>
      </c>
    </row>
    <row r="25" spans="1:27">
      <c r="A25" s="38" t="s">
        <v>10</v>
      </c>
      <c r="B25" s="37" t="s">
        <v>11</v>
      </c>
      <c r="C25" s="37" t="s">
        <v>12</v>
      </c>
      <c r="D25" s="75" t="s">
        <v>19</v>
      </c>
      <c r="E25" s="53">
        <v>45073</v>
      </c>
      <c r="F25" s="69" t="s">
        <v>2</v>
      </c>
      <c r="H25" s="73" t="s">
        <v>10</v>
      </c>
      <c r="I25" s="74" t="s">
        <v>20</v>
      </c>
      <c r="J25" s="74" t="s">
        <v>21</v>
      </c>
      <c r="K25" s="77" t="s">
        <v>22</v>
      </c>
      <c r="L25" s="47">
        <v>45400</v>
      </c>
      <c r="M25" s="55" t="s">
        <v>2</v>
      </c>
      <c r="V25" s="42"/>
      <c r="W25" s="41"/>
      <c r="X25" s="41"/>
      <c r="Y25" s="65"/>
      <c r="Z25" s="47"/>
      <c r="AA25" s="66"/>
    </row>
    <row r="26" spans="1:27">
      <c r="A26" s="73" t="s">
        <v>10</v>
      </c>
      <c r="B26" s="74" t="s">
        <v>11</v>
      </c>
      <c r="C26" s="74" t="s">
        <v>12</v>
      </c>
      <c r="D26" s="77" t="s">
        <v>13</v>
      </c>
      <c r="E26" s="53">
        <v>45439</v>
      </c>
      <c r="F26" s="69" t="s">
        <v>2</v>
      </c>
      <c r="H26" s="36"/>
      <c r="I26" s="74" t="s">
        <v>17</v>
      </c>
      <c r="J26" s="74" t="s">
        <v>18</v>
      </c>
      <c r="K26" s="74" t="s">
        <v>62</v>
      </c>
      <c r="L26" s="49">
        <v>45400</v>
      </c>
      <c r="M26" s="55" t="s">
        <v>2</v>
      </c>
      <c r="V26" s="36"/>
      <c r="W26" s="35"/>
      <c r="X26" s="35"/>
      <c r="Y26" s="49"/>
      <c r="Z26" s="49"/>
      <c r="AA26" s="55"/>
    </row>
    <row r="27" spans="1:27">
      <c r="A27" s="42"/>
      <c r="B27" s="41" t="s">
        <v>41</v>
      </c>
      <c r="C27" s="41" t="s">
        <v>42</v>
      </c>
      <c r="D27" s="50" t="s">
        <v>23</v>
      </c>
      <c r="E27" s="53">
        <v>45440</v>
      </c>
      <c r="F27" s="69" t="s">
        <v>2</v>
      </c>
      <c r="H27" s="36"/>
      <c r="I27" s="74" t="s">
        <v>63</v>
      </c>
      <c r="J27" s="74" t="s">
        <v>64</v>
      </c>
      <c r="K27" s="74" t="s">
        <v>22</v>
      </c>
      <c r="L27" s="49">
        <v>45401</v>
      </c>
      <c r="M27" s="55" t="s">
        <v>2</v>
      </c>
      <c r="V27" s="36"/>
      <c r="W27" s="35"/>
      <c r="X27" s="35"/>
      <c r="Y27" s="49"/>
      <c r="Z27" s="49"/>
      <c r="AA27" s="55"/>
    </row>
    <row r="28" spans="1:27" ht="15.75" thickBot="1">
      <c r="A28" s="42"/>
      <c r="B28" s="41"/>
      <c r="C28" s="41"/>
      <c r="D28" s="41"/>
      <c r="E28" s="53"/>
      <c r="F28" s="44">
        <f>COUNTIF(F25:F27,"S")</f>
        <v>3</v>
      </c>
      <c r="H28" s="56"/>
      <c r="I28" s="57"/>
      <c r="J28" s="57"/>
      <c r="K28" s="57"/>
      <c r="L28" s="58"/>
      <c r="M28" s="59">
        <f>COUNTIF(M25:M27,"S")</f>
        <v>3</v>
      </c>
      <c r="V28" s="56"/>
      <c r="W28" s="57"/>
      <c r="X28" s="57"/>
      <c r="Y28" s="57"/>
      <c r="Z28" s="58"/>
      <c r="AA28" s="59">
        <f>COUNTIF(AA25:AA27,"S")</f>
        <v>0</v>
      </c>
    </row>
    <row r="29" spans="1:27" ht="15.75" thickBot="1"/>
    <row r="30" spans="1:27" ht="33" customHeight="1">
      <c r="H30" s="118" t="s">
        <v>4</v>
      </c>
      <c r="I30" s="120" t="s">
        <v>5</v>
      </c>
      <c r="J30" s="120" t="s">
        <v>6</v>
      </c>
      <c r="K30" s="122" t="s">
        <v>61</v>
      </c>
      <c r="L30" s="122"/>
      <c r="M30" s="123"/>
      <c r="V30" s="118" t="s">
        <v>4</v>
      </c>
      <c r="W30" s="120" t="s">
        <v>5</v>
      </c>
      <c r="X30" s="120" t="s">
        <v>6</v>
      </c>
      <c r="Y30" s="122" t="s">
        <v>33</v>
      </c>
      <c r="Z30" s="122"/>
      <c r="AA30" s="123"/>
    </row>
    <row r="31" spans="1:27">
      <c r="H31" s="119"/>
      <c r="I31" s="121"/>
      <c r="J31" s="121"/>
      <c r="K31" s="71" t="s">
        <v>7</v>
      </c>
      <c r="L31" s="71" t="s">
        <v>24</v>
      </c>
      <c r="M31" s="61" t="s">
        <v>25</v>
      </c>
      <c r="V31" s="119"/>
      <c r="W31" s="121"/>
      <c r="X31" s="121"/>
      <c r="Y31" s="60" t="s">
        <v>7</v>
      </c>
      <c r="Z31" s="60" t="s">
        <v>24</v>
      </c>
      <c r="AA31" s="61" t="s">
        <v>25</v>
      </c>
    </row>
    <row r="32" spans="1:27">
      <c r="H32" s="73" t="s">
        <v>10</v>
      </c>
      <c r="I32" s="74" t="s">
        <v>20</v>
      </c>
      <c r="J32" s="74" t="s">
        <v>21</v>
      </c>
      <c r="K32" s="77" t="s">
        <v>22</v>
      </c>
      <c r="L32" s="47">
        <v>45407</v>
      </c>
      <c r="M32" s="55" t="s">
        <v>2</v>
      </c>
      <c r="V32" s="42"/>
      <c r="W32" s="41"/>
      <c r="X32" s="41"/>
      <c r="Y32" s="65"/>
      <c r="Z32" s="47"/>
      <c r="AA32" s="66"/>
    </row>
    <row r="33" spans="8:27">
      <c r="H33" s="36"/>
      <c r="I33" s="74" t="s">
        <v>17</v>
      </c>
      <c r="J33" s="74" t="s">
        <v>18</v>
      </c>
      <c r="K33" s="74" t="s">
        <v>62</v>
      </c>
      <c r="L33" s="49">
        <v>45407</v>
      </c>
      <c r="M33" s="55" t="s">
        <v>2</v>
      </c>
      <c r="V33" s="36"/>
      <c r="W33" s="35"/>
      <c r="X33" s="35"/>
      <c r="Y33" s="49"/>
      <c r="Z33" s="49"/>
      <c r="AA33" s="55"/>
    </row>
    <row r="34" spans="8:27" ht="15.75" thickBot="1">
      <c r="H34" s="36"/>
      <c r="I34" s="74" t="s">
        <v>63</v>
      </c>
      <c r="J34" s="74" t="s">
        <v>64</v>
      </c>
      <c r="K34" s="74" t="s">
        <v>22</v>
      </c>
      <c r="L34" s="49">
        <v>45408</v>
      </c>
      <c r="M34" s="55" t="s">
        <v>2</v>
      </c>
      <c r="V34" s="56"/>
      <c r="W34" s="57"/>
      <c r="X34" s="57"/>
      <c r="Y34" s="57"/>
      <c r="Z34" s="58"/>
      <c r="AA34" s="59">
        <f>COUNTIF(AA32:AA33,"S")</f>
        <v>0</v>
      </c>
    </row>
    <row r="35" spans="8:27" ht="15.75" thickBot="1">
      <c r="H35" s="56"/>
      <c r="I35" s="57"/>
      <c r="J35" s="57"/>
      <c r="K35" s="57"/>
      <c r="L35" s="58"/>
      <c r="M35" s="59">
        <f>COUNTIF(M32:M34,"S")</f>
        <v>3</v>
      </c>
    </row>
    <row r="36" spans="8:27" ht="33" customHeight="1">
      <c r="V36" s="118" t="s">
        <v>4</v>
      </c>
      <c r="W36" s="120" t="s">
        <v>5</v>
      </c>
      <c r="X36" s="120" t="s">
        <v>6</v>
      </c>
      <c r="Y36" s="122" t="s">
        <v>34</v>
      </c>
      <c r="Z36" s="122"/>
      <c r="AA36" s="123"/>
    </row>
    <row r="37" spans="8:27">
      <c r="V37" s="119"/>
      <c r="W37" s="121"/>
      <c r="X37" s="121"/>
      <c r="Y37" s="60" t="s">
        <v>7</v>
      </c>
      <c r="Z37" s="60" t="s">
        <v>24</v>
      </c>
      <c r="AA37" s="61" t="s">
        <v>25</v>
      </c>
    </row>
    <row r="38" spans="8:27">
      <c r="V38" s="42"/>
      <c r="W38" s="41"/>
      <c r="X38" s="41"/>
      <c r="Y38" s="65"/>
      <c r="Z38" s="47"/>
      <c r="AA38" s="66"/>
    </row>
    <row r="39" spans="8:27">
      <c r="V39" s="36"/>
      <c r="W39" s="35"/>
      <c r="X39" s="35"/>
      <c r="Y39" s="49"/>
      <c r="Z39" s="49"/>
      <c r="AA39" s="55"/>
    </row>
    <row r="40" spans="8:27" ht="15.75" thickBot="1">
      <c r="V40" s="56"/>
      <c r="W40" s="57"/>
      <c r="X40" s="57"/>
      <c r="Y40" s="57"/>
      <c r="Z40" s="58"/>
      <c r="AA40" s="59">
        <f>COUNTIF(AA38:AA39,"S")</f>
        <v>0</v>
      </c>
    </row>
    <row r="41" spans="8:27" ht="15.75" thickBot="1"/>
    <row r="42" spans="8:27" ht="33" customHeight="1">
      <c r="V42" s="118" t="s">
        <v>4</v>
      </c>
      <c r="W42" s="120" t="s">
        <v>5</v>
      </c>
      <c r="X42" s="120" t="s">
        <v>6</v>
      </c>
      <c r="Y42" s="122" t="s">
        <v>36</v>
      </c>
      <c r="Z42" s="122"/>
      <c r="AA42" s="123"/>
    </row>
    <row r="43" spans="8:27">
      <c r="V43" s="119"/>
      <c r="W43" s="121"/>
      <c r="X43" s="121"/>
      <c r="Y43" s="60" t="s">
        <v>7</v>
      </c>
      <c r="Z43" s="60" t="s">
        <v>24</v>
      </c>
      <c r="AA43" s="61" t="s">
        <v>25</v>
      </c>
    </row>
    <row r="44" spans="8:27">
      <c r="V44" s="42"/>
      <c r="W44" s="41"/>
      <c r="X44" s="41"/>
      <c r="Y44" s="65"/>
      <c r="Z44" s="47"/>
      <c r="AA44" s="66"/>
    </row>
    <row r="45" spans="8:27">
      <c r="V45" s="36"/>
      <c r="W45" s="35"/>
      <c r="X45" s="35"/>
      <c r="Y45" s="49"/>
      <c r="Z45" s="49"/>
      <c r="AA45" s="55"/>
    </row>
    <row r="46" spans="8:27" ht="15.75" thickBot="1">
      <c r="V46" s="56"/>
      <c r="W46" s="57"/>
      <c r="X46" s="57"/>
      <c r="Y46" s="57"/>
      <c r="Z46" s="58"/>
      <c r="AA46" s="59">
        <f>COUNTIF(AA44:AA45,"S")</f>
        <v>0</v>
      </c>
    </row>
    <row r="47" spans="8:27" ht="15.75" thickBot="1"/>
    <row r="48" spans="8:27">
      <c r="V48" s="118" t="s">
        <v>4</v>
      </c>
      <c r="W48" s="120" t="s">
        <v>5</v>
      </c>
      <c r="X48" s="120" t="s">
        <v>6</v>
      </c>
      <c r="Y48" s="122" t="s">
        <v>35</v>
      </c>
      <c r="Z48" s="122"/>
      <c r="AA48" s="123"/>
    </row>
    <row r="49" spans="22:27">
      <c r="V49" s="119"/>
      <c r="W49" s="121"/>
      <c r="X49" s="121"/>
      <c r="Y49" s="60" t="s">
        <v>7</v>
      </c>
      <c r="Z49" s="60" t="s">
        <v>24</v>
      </c>
      <c r="AA49" s="61" t="s">
        <v>25</v>
      </c>
    </row>
    <row r="50" spans="22:27">
      <c r="V50" s="42"/>
      <c r="W50" s="41"/>
      <c r="X50" s="41"/>
      <c r="Y50" s="65"/>
      <c r="Z50" s="47"/>
      <c r="AA50" s="66"/>
    </row>
    <row r="51" spans="22:27">
      <c r="V51" s="36"/>
      <c r="W51" s="35"/>
      <c r="X51" s="35"/>
      <c r="Y51" s="49"/>
      <c r="Z51" s="49"/>
      <c r="AA51" s="55"/>
    </row>
    <row r="52" spans="22:27" ht="15.75" thickBot="1">
      <c r="V52" s="56"/>
      <c r="W52" s="57"/>
      <c r="X52" s="57"/>
      <c r="Y52" s="57"/>
      <c r="Z52" s="58"/>
      <c r="AA52" s="59">
        <f>COUNTIF(AA50:AA51,"S")</f>
        <v>0</v>
      </c>
    </row>
  </sheetData>
  <mergeCells count="84">
    <mergeCell ref="H30:H31"/>
    <mergeCell ref="I30:I31"/>
    <mergeCell ref="J30:J31"/>
    <mergeCell ref="K30:M30"/>
    <mergeCell ref="H1:M1"/>
    <mergeCell ref="K2:M2"/>
    <mergeCell ref="I23:I24"/>
    <mergeCell ref="J23:J24"/>
    <mergeCell ref="K23:M23"/>
    <mergeCell ref="I9:I10"/>
    <mergeCell ref="J9:J10"/>
    <mergeCell ref="K9:M9"/>
    <mergeCell ref="O1:T1"/>
    <mergeCell ref="O2:O3"/>
    <mergeCell ref="P2:P3"/>
    <mergeCell ref="Q2:Q3"/>
    <mergeCell ref="R2:T2"/>
    <mergeCell ref="A1:F1"/>
    <mergeCell ref="D2:F2"/>
    <mergeCell ref="A9:A10"/>
    <mergeCell ref="B9:B10"/>
    <mergeCell ref="C9:C10"/>
    <mergeCell ref="D9:F9"/>
    <mergeCell ref="A2:A3"/>
    <mergeCell ref="B2:B3"/>
    <mergeCell ref="C2:C3"/>
    <mergeCell ref="K16:M16"/>
    <mergeCell ref="O9:O10"/>
    <mergeCell ref="P9:P10"/>
    <mergeCell ref="Q9:Q10"/>
    <mergeCell ref="R9:T9"/>
    <mergeCell ref="I2:I3"/>
    <mergeCell ref="J2:J3"/>
    <mergeCell ref="H2:H3"/>
    <mergeCell ref="C16:C17"/>
    <mergeCell ref="D16:F16"/>
    <mergeCell ref="I16:I17"/>
    <mergeCell ref="J16:J17"/>
    <mergeCell ref="H9:H10"/>
    <mergeCell ref="A23:A24"/>
    <mergeCell ref="B23:B24"/>
    <mergeCell ref="C23:C24"/>
    <mergeCell ref="D23:F23"/>
    <mergeCell ref="H16:H17"/>
    <mergeCell ref="H23:H24"/>
    <mergeCell ref="A16:A17"/>
    <mergeCell ref="B16:B17"/>
    <mergeCell ref="V1:AA1"/>
    <mergeCell ref="W2:W3"/>
    <mergeCell ref="X2:X3"/>
    <mergeCell ref="Y2:AA2"/>
    <mergeCell ref="V9:V10"/>
    <mergeCell ref="W9:W10"/>
    <mergeCell ref="X9:X10"/>
    <mergeCell ref="Y9:AA9"/>
    <mergeCell ref="V2:V3"/>
    <mergeCell ref="W16:W17"/>
    <mergeCell ref="X16:X17"/>
    <mergeCell ref="Y16:AA16"/>
    <mergeCell ref="V23:V24"/>
    <mergeCell ref="W23:W24"/>
    <mergeCell ref="X23:X24"/>
    <mergeCell ref="Y23:AA23"/>
    <mergeCell ref="O16:O17"/>
    <mergeCell ref="P16:P17"/>
    <mergeCell ref="Q16:Q17"/>
    <mergeCell ref="R16:T16"/>
    <mergeCell ref="V16:V17"/>
    <mergeCell ref="V48:V49"/>
    <mergeCell ref="W48:W49"/>
    <mergeCell ref="X48:X49"/>
    <mergeCell ref="Y48:AA48"/>
    <mergeCell ref="V30:V31"/>
    <mergeCell ref="W30:W31"/>
    <mergeCell ref="X30:X31"/>
    <mergeCell ref="Y30:AA30"/>
    <mergeCell ref="V42:V43"/>
    <mergeCell ref="W42:W43"/>
    <mergeCell ref="X42:X43"/>
    <mergeCell ref="Y42:AA42"/>
    <mergeCell ref="V36:V37"/>
    <mergeCell ref="W36:W37"/>
    <mergeCell ref="X36:X37"/>
    <mergeCell ref="Y36:AA3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Reg-Practs</vt:lpstr>
      <vt:lpstr>Registro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2024-06-24T22:35:22Z</cp:lastPrinted>
  <dcterms:created xsi:type="dcterms:W3CDTF">2019-06-04T14:51:36Z</dcterms:created>
  <dcterms:modified xsi:type="dcterms:W3CDTF">2024-06-24T22:35:30Z</dcterms:modified>
</cp:coreProperties>
</file>