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loriberto\Documents\Laboratorios-y-Talleres\Laboratorios y Talleres 2025\Proceso-Certid-N-Medio-S\2025-A\Rpte-Prácts-Lab-NMS\"/>
    </mc:Choice>
  </mc:AlternateContent>
  <bookViews>
    <workbookView xWindow="0" yWindow="0" windowWidth="20490" windowHeight="7755"/>
  </bookViews>
  <sheets>
    <sheet name="Reg-Practs" sheetId="1" r:id="rId1"/>
    <sheet name="Física-I-CBU-2024" sheetId="5" r:id="rId2"/>
    <sheet name="Registro" sheetId="4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E8Lc46g5cSrldgZ/cxHFxiZSe+A=="/>
    </ext>
  </extLst>
</workbook>
</file>

<file path=xl/calcChain.xml><?xml version="1.0" encoding="utf-8"?>
<calcChain xmlns="http://schemas.openxmlformats.org/spreadsheetml/2006/main">
  <c r="J41" i="1" l="1"/>
  <c r="K41" i="1"/>
  <c r="L41" i="1"/>
  <c r="I41" i="1"/>
  <c r="H41" i="1"/>
  <c r="D33" i="5" l="1"/>
  <c r="F14" i="1"/>
  <c r="H142" i="5"/>
  <c r="L13" i="1" s="1"/>
  <c r="G142" i="5"/>
  <c r="J13" i="1" s="1"/>
  <c r="F142" i="5"/>
  <c r="D142" i="5"/>
  <c r="H141" i="5"/>
  <c r="G141" i="5"/>
  <c r="F141" i="5"/>
  <c r="D141" i="5"/>
  <c r="D143" i="5" s="1"/>
  <c r="H106" i="5"/>
  <c r="L12" i="1" s="1"/>
  <c r="G106" i="5"/>
  <c r="J12" i="1" s="1"/>
  <c r="F106" i="5"/>
  <c r="D106" i="5"/>
  <c r="H105" i="5"/>
  <c r="G105" i="5"/>
  <c r="G107" i="5" s="1"/>
  <c r="F105" i="5"/>
  <c r="D105" i="5"/>
  <c r="H70" i="5"/>
  <c r="L11" i="1" s="1"/>
  <c r="G70" i="5"/>
  <c r="J11" i="1" s="1"/>
  <c r="F70" i="5"/>
  <c r="D70" i="5"/>
  <c r="H69" i="5"/>
  <c r="K11" i="1" s="1"/>
  <c r="G69" i="5"/>
  <c r="G71" i="5" s="1"/>
  <c r="F69" i="5"/>
  <c r="D69" i="5"/>
  <c r="D71" i="5" s="1"/>
  <c r="H34" i="5"/>
  <c r="L10" i="1" s="1"/>
  <c r="G34" i="5"/>
  <c r="J10" i="1" s="1"/>
  <c r="F34" i="5"/>
  <c r="D34" i="5"/>
  <c r="G12" i="1" s="1"/>
  <c r="H33" i="5"/>
  <c r="G33" i="5"/>
  <c r="F33" i="5"/>
  <c r="H143" i="5" l="1"/>
  <c r="G143" i="5"/>
  <c r="F71" i="5"/>
  <c r="H107" i="5"/>
  <c r="F143" i="5"/>
  <c r="D107" i="5"/>
  <c r="F107" i="5"/>
  <c r="K13" i="1"/>
  <c r="H13" i="1"/>
  <c r="I13" i="1"/>
  <c r="H12" i="1"/>
  <c r="I12" i="1"/>
  <c r="K12" i="1"/>
  <c r="J14" i="1"/>
  <c r="H11" i="1"/>
  <c r="L14" i="1"/>
  <c r="H71" i="5"/>
  <c r="I11" i="1"/>
  <c r="H35" i="5"/>
  <c r="K10" i="1"/>
  <c r="G35" i="5"/>
  <c r="I10" i="1"/>
  <c r="F35" i="5"/>
  <c r="H10" i="1"/>
  <c r="D35" i="5"/>
  <c r="G10" i="1"/>
  <c r="G14" i="1" s="1"/>
  <c r="F15" i="1" s="1"/>
  <c r="D33" i="4"/>
  <c r="H14" i="1" l="1"/>
  <c r="H15" i="1" s="1"/>
  <c r="I14" i="1"/>
  <c r="I15" i="1" s="1"/>
  <c r="K14" i="1"/>
  <c r="K15" i="1" s="1"/>
  <c r="J15" i="1"/>
  <c r="L15" i="1"/>
  <c r="M173" i="4"/>
  <c r="O173" i="4"/>
  <c r="P173" i="4"/>
  <c r="Q173" i="4"/>
  <c r="M174" i="4"/>
  <c r="O174" i="4"/>
  <c r="P174" i="4"/>
  <c r="Q174" i="4"/>
  <c r="Q175" i="4" s="1"/>
  <c r="M175" i="4"/>
  <c r="O175" i="4"/>
  <c r="AR85" i="4"/>
  <c r="L24" i="1" s="1"/>
  <c r="AQ85" i="4"/>
  <c r="J24" i="1" s="1"/>
  <c r="AP85" i="4"/>
  <c r="AN85" i="4"/>
  <c r="AR84" i="4"/>
  <c r="AQ84" i="4"/>
  <c r="AP84" i="4"/>
  <c r="AN84" i="4"/>
  <c r="AR50" i="4"/>
  <c r="L23" i="1" s="1"/>
  <c r="AQ50" i="4"/>
  <c r="J23" i="1" s="1"/>
  <c r="AP50" i="4"/>
  <c r="AN50" i="4"/>
  <c r="AR49" i="4"/>
  <c r="AQ49" i="4"/>
  <c r="AP49" i="4"/>
  <c r="AN49" i="4"/>
  <c r="AR15" i="4"/>
  <c r="L22" i="1" s="1"/>
  <c r="AQ15" i="4"/>
  <c r="J22" i="1" s="1"/>
  <c r="AP15" i="4"/>
  <c r="AN15" i="4"/>
  <c r="G24" i="1" s="1"/>
  <c r="AR14" i="4"/>
  <c r="AQ14" i="4"/>
  <c r="AP14" i="4"/>
  <c r="AN14" i="4"/>
  <c r="F25" i="1"/>
  <c r="AN86" i="4" l="1"/>
  <c r="AN51" i="4"/>
  <c r="AR86" i="4"/>
  <c r="K24" i="1"/>
  <c r="P175" i="4"/>
  <c r="AQ16" i="4"/>
  <c r="I22" i="1"/>
  <c r="AQ51" i="4"/>
  <c r="I23" i="1"/>
  <c r="AR51" i="4"/>
  <c r="K23" i="1"/>
  <c r="AN16" i="4"/>
  <c r="G22" i="1"/>
  <c r="G25" i="1" s="1"/>
  <c r="F26" i="1" s="1"/>
  <c r="AQ86" i="4"/>
  <c r="I24" i="1"/>
  <c r="AR16" i="4"/>
  <c r="K22" i="1"/>
  <c r="K25" i="1" s="1"/>
  <c r="AP16" i="4"/>
  <c r="H22" i="1"/>
  <c r="AP51" i="4"/>
  <c r="H23" i="1"/>
  <c r="AP86" i="4"/>
  <c r="H24" i="1"/>
  <c r="J25" i="1"/>
  <c r="L25" i="1"/>
  <c r="I25" i="1" l="1"/>
  <c r="H25" i="1"/>
  <c r="J26" i="1"/>
  <c r="H26" i="1"/>
  <c r="L26" i="1"/>
  <c r="K26" i="1"/>
  <c r="I26" i="1"/>
  <c r="Z120" i="4" l="1"/>
  <c r="L38" i="1" s="1"/>
  <c r="Y120" i="4"/>
  <c r="J38" i="1" s="1"/>
  <c r="X120" i="4"/>
  <c r="V120" i="4"/>
  <c r="Z119" i="4"/>
  <c r="Y119" i="4"/>
  <c r="X119" i="4"/>
  <c r="X121" i="4" s="1"/>
  <c r="V119" i="4"/>
  <c r="V121" i="4" s="1"/>
  <c r="Z85" i="4"/>
  <c r="L37" i="1" s="1"/>
  <c r="Y85" i="4"/>
  <c r="J37" i="1" s="1"/>
  <c r="X85" i="4"/>
  <c r="V85" i="4"/>
  <c r="Z84" i="4"/>
  <c r="Y84" i="4"/>
  <c r="X84" i="4"/>
  <c r="V84" i="4"/>
  <c r="V86" i="4" s="1"/>
  <c r="Z50" i="4"/>
  <c r="L36" i="1" s="1"/>
  <c r="Y50" i="4"/>
  <c r="J36" i="1" s="1"/>
  <c r="X50" i="4"/>
  <c r="V50" i="4"/>
  <c r="Z49" i="4"/>
  <c r="Z51" i="4" s="1"/>
  <c r="Y49" i="4"/>
  <c r="X49" i="4"/>
  <c r="V49" i="4"/>
  <c r="V51" i="4" s="1"/>
  <c r="V15" i="4"/>
  <c r="G37" i="1" s="1"/>
  <c r="V14" i="4"/>
  <c r="G35" i="1" s="1"/>
  <c r="Q209" i="4"/>
  <c r="L32" i="1" s="1"/>
  <c r="P209" i="4"/>
  <c r="J32" i="1" s="1"/>
  <c r="O209" i="4"/>
  <c r="M209" i="4"/>
  <c r="Q208" i="4"/>
  <c r="P208" i="4"/>
  <c r="O208" i="4"/>
  <c r="M208" i="4"/>
  <c r="L31" i="1"/>
  <c r="J31" i="1"/>
  <c r="H31" i="1"/>
  <c r="Q139" i="4"/>
  <c r="L30" i="1" s="1"/>
  <c r="P139" i="4"/>
  <c r="J30" i="1" s="1"/>
  <c r="O139" i="4"/>
  <c r="M139" i="4"/>
  <c r="Q138" i="4"/>
  <c r="P138" i="4"/>
  <c r="P140" i="4" s="1"/>
  <c r="O138" i="4"/>
  <c r="O140" i="4" s="1"/>
  <c r="M138" i="4"/>
  <c r="M140" i="4" s="1"/>
  <c r="Q104" i="4"/>
  <c r="L29" i="1" s="1"/>
  <c r="P104" i="4"/>
  <c r="J29" i="1" s="1"/>
  <c r="O104" i="4"/>
  <c r="M104" i="4"/>
  <c r="Q103" i="4"/>
  <c r="P103" i="4"/>
  <c r="O103" i="4"/>
  <c r="M103" i="4"/>
  <c r="M105" i="4" s="1"/>
  <c r="Q69" i="4"/>
  <c r="L28" i="1" s="1"/>
  <c r="P69" i="4"/>
  <c r="J28" i="1" s="1"/>
  <c r="O69" i="4"/>
  <c r="M69" i="4"/>
  <c r="Q68" i="4"/>
  <c r="P68" i="4"/>
  <c r="O68" i="4"/>
  <c r="M68" i="4"/>
  <c r="AI103" i="4"/>
  <c r="K18" i="1" s="1"/>
  <c r="AI104" i="4"/>
  <c r="L18" i="1" s="1"/>
  <c r="AI68" i="4"/>
  <c r="K17" i="1" s="1"/>
  <c r="AI69" i="4"/>
  <c r="L17" i="1" s="1"/>
  <c r="AI139" i="4"/>
  <c r="L19" i="1" s="1"/>
  <c r="AH139" i="4"/>
  <c r="J19" i="1" s="1"/>
  <c r="AG139" i="4"/>
  <c r="AE139" i="4"/>
  <c r="AI138" i="4"/>
  <c r="AH138" i="4"/>
  <c r="AG138" i="4"/>
  <c r="AE138" i="4"/>
  <c r="AE140" i="4" s="1"/>
  <c r="AH104" i="4"/>
  <c r="J18" i="1" s="1"/>
  <c r="AG104" i="4"/>
  <c r="AE104" i="4"/>
  <c r="AH103" i="4"/>
  <c r="AG103" i="4"/>
  <c r="AE103" i="4"/>
  <c r="AE105" i="4" s="1"/>
  <c r="AH69" i="4"/>
  <c r="J17" i="1" s="1"/>
  <c r="AG69" i="4"/>
  <c r="AE69" i="4"/>
  <c r="AH68" i="4"/>
  <c r="AG68" i="4"/>
  <c r="AG70" i="4" s="1"/>
  <c r="AE68" i="4"/>
  <c r="AE70" i="4" s="1"/>
  <c r="AE34" i="4"/>
  <c r="G18" i="1" s="1"/>
  <c r="AE33" i="4"/>
  <c r="H33" i="4"/>
  <c r="K3" i="1" s="1"/>
  <c r="H34" i="4"/>
  <c r="L3" i="1" s="1"/>
  <c r="H174" i="4"/>
  <c r="L7" i="1" s="1"/>
  <c r="G174" i="4"/>
  <c r="J7" i="1" s="1"/>
  <c r="F174" i="4"/>
  <c r="D174" i="4"/>
  <c r="H173" i="4"/>
  <c r="G173" i="4"/>
  <c r="F173" i="4"/>
  <c r="D173" i="4"/>
  <c r="D175" i="4" s="1"/>
  <c r="H139" i="4"/>
  <c r="L6" i="1" s="1"/>
  <c r="G139" i="4"/>
  <c r="J6" i="1" s="1"/>
  <c r="F139" i="4"/>
  <c r="D139" i="4"/>
  <c r="H138" i="4"/>
  <c r="K6" i="1" s="1"/>
  <c r="G138" i="4"/>
  <c r="F138" i="4"/>
  <c r="D138" i="4"/>
  <c r="D140" i="4" s="1"/>
  <c r="H104" i="4"/>
  <c r="L5" i="1" s="1"/>
  <c r="G104" i="4"/>
  <c r="J5" i="1" s="1"/>
  <c r="F104" i="4"/>
  <c r="D104" i="4"/>
  <c r="H103" i="4"/>
  <c r="K5" i="1" s="1"/>
  <c r="G103" i="4"/>
  <c r="F103" i="4"/>
  <c r="D103" i="4"/>
  <c r="D105" i="4" s="1"/>
  <c r="H69" i="4"/>
  <c r="L4" i="1" s="1"/>
  <c r="G69" i="4"/>
  <c r="J4" i="1" s="1"/>
  <c r="F69" i="4"/>
  <c r="D69" i="4"/>
  <c r="H68" i="4"/>
  <c r="K4" i="1" s="1"/>
  <c r="G68" i="4"/>
  <c r="F68" i="4"/>
  <c r="D68" i="4"/>
  <c r="D70" i="4" s="1"/>
  <c r="M34" i="4"/>
  <c r="G30" i="1" s="1"/>
  <c r="Z15" i="4"/>
  <c r="L35" i="1" s="1"/>
  <c r="Z14" i="4"/>
  <c r="K35" i="1" s="1"/>
  <c r="Y15" i="4"/>
  <c r="J35" i="1" s="1"/>
  <c r="Y14" i="4"/>
  <c r="I35" i="1" s="1"/>
  <c r="X15" i="4"/>
  <c r="X14" i="4"/>
  <c r="H35" i="1" s="1"/>
  <c r="AI34" i="4"/>
  <c r="L16" i="1" s="1"/>
  <c r="AH34" i="4"/>
  <c r="J16" i="1" s="1"/>
  <c r="AG34" i="4"/>
  <c r="AI33" i="4"/>
  <c r="K16" i="1" s="1"/>
  <c r="AH33" i="4"/>
  <c r="I16" i="1" s="1"/>
  <c r="AG33" i="4"/>
  <c r="H16" i="1" s="1"/>
  <c r="Q34" i="4"/>
  <c r="L27" i="1" s="1"/>
  <c r="P34" i="4"/>
  <c r="J27" i="1" s="1"/>
  <c r="O34" i="4"/>
  <c r="Q33" i="4"/>
  <c r="K27" i="1" s="1"/>
  <c r="P33" i="4"/>
  <c r="I27" i="1" s="1"/>
  <c r="O33" i="4"/>
  <c r="H27" i="1" s="1"/>
  <c r="G34" i="4"/>
  <c r="J3" i="1" s="1"/>
  <c r="G33" i="4"/>
  <c r="I3" i="1" s="1"/>
  <c r="X51" i="4" l="1"/>
  <c r="M210" i="4"/>
  <c r="Y121" i="4"/>
  <c r="M70" i="4"/>
  <c r="P210" i="4"/>
  <c r="G16" i="1"/>
  <c r="AE35" i="4"/>
  <c r="AI140" i="4"/>
  <c r="V16" i="4"/>
  <c r="AH140" i="4"/>
  <c r="AG140" i="4"/>
  <c r="O210" i="4"/>
  <c r="G140" i="4"/>
  <c r="Z121" i="4"/>
  <c r="Z86" i="4"/>
  <c r="Y86" i="4"/>
  <c r="X86" i="4"/>
  <c r="AH70" i="4"/>
  <c r="AI70" i="4"/>
  <c r="L39" i="1"/>
  <c r="Y51" i="4"/>
  <c r="J39" i="1"/>
  <c r="P105" i="4"/>
  <c r="P70" i="4"/>
  <c r="J33" i="1"/>
  <c r="AH105" i="4"/>
  <c r="I17" i="1"/>
  <c r="I36" i="1"/>
  <c r="I38" i="1"/>
  <c r="K36" i="1"/>
  <c r="K38" i="1"/>
  <c r="H17" i="1"/>
  <c r="I37" i="1"/>
  <c r="K37" i="1"/>
  <c r="H19" i="1"/>
  <c r="J20" i="1"/>
  <c r="L20" i="1"/>
  <c r="AG105" i="4"/>
  <c r="H18" i="1"/>
  <c r="Q210" i="4"/>
  <c r="Q140" i="4"/>
  <c r="Q105" i="4"/>
  <c r="Q70" i="4"/>
  <c r="L33" i="1"/>
  <c r="G105" i="4"/>
  <c r="H175" i="4"/>
  <c r="H140" i="4"/>
  <c r="H105" i="4"/>
  <c r="H70" i="4"/>
  <c r="G175" i="4"/>
  <c r="H38" i="1"/>
  <c r="H37" i="1"/>
  <c r="H36" i="1"/>
  <c r="I29" i="1"/>
  <c r="I31" i="1"/>
  <c r="K29" i="1"/>
  <c r="K31" i="1"/>
  <c r="AI105" i="4"/>
  <c r="I18" i="1"/>
  <c r="I28" i="1"/>
  <c r="I30" i="1"/>
  <c r="I32" i="1"/>
  <c r="K28" i="1"/>
  <c r="K30" i="1"/>
  <c r="K32" i="1"/>
  <c r="I19" i="1"/>
  <c r="K19" i="1"/>
  <c r="K20" i="1" s="1"/>
  <c r="H32" i="1"/>
  <c r="H30" i="1"/>
  <c r="O105" i="4"/>
  <c r="H29" i="1"/>
  <c r="O70" i="4"/>
  <c r="H28" i="1"/>
  <c r="K7" i="1"/>
  <c r="L8" i="1"/>
  <c r="J8" i="1"/>
  <c r="I6" i="1"/>
  <c r="AG35" i="4"/>
  <c r="I5" i="1"/>
  <c r="I7" i="1"/>
  <c r="G70" i="4"/>
  <c r="I4" i="1"/>
  <c r="F140" i="4"/>
  <c r="F175" i="4"/>
  <c r="H7" i="1"/>
  <c r="H6" i="1"/>
  <c r="F105" i="4"/>
  <c r="H5" i="1"/>
  <c r="F70" i="4"/>
  <c r="H4" i="1"/>
  <c r="G35" i="4"/>
  <c r="AI35" i="4"/>
  <c r="AH35" i="4"/>
  <c r="Z16" i="4"/>
  <c r="Y16" i="4"/>
  <c r="X16" i="4"/>
  <c r="Q35" i="4"/>
  <c r="P35" i="4"/>
  <c r="O35" i="4"/>
  <c r="H35" i="4"/>
  <c r="M33" i="4"/>
  <c r="D34" i="4"/>
  <c r="G5" i="1" s="1"/>
  <c r="G3" i="1"/>
  <c r="H20" i="1" l="1"/>
  <c r="I20" i="1"/>
  <c r="K39" i="1"/>
  <c r="I39" i="1"/>
  <c r="I33" i="1"/>
  <c r="K33" i="1"/>
  <c r="H39" i="1"/>
  <c r="M35" i="4"/>
  <c r="G27" i="1"/>
  <c r="H33" i="1"/>
  <c r="K8" i="1"/>
  <c r="I8" i="1"/>
  <c r="D35" i="4"/>
  <c r="F33" i="1"/>
  <c r="F34" i="4"/>
  <c r="F33" i="4"/>
  <c r="H3" i="1" s="1"/>
  <c r="F35" i="4" l="1"/>
  <c r="H8" i="1" s="1"/>
  <c r="G39" i="1" l="1"/>
  <c r="F39" i="1"/>
  <c r="G33" i="1"/>
  <c r="F34" i="1" s="1"/>
  <c r="G20" i="1"/>
  <c r="F20" i="1"/>
  <c r="G8" i="1"/>
  <c r="F8" i="1"/>
  <c r="G41" i="1" l="1"/>
  <c r="K34" i="1"/>
  <c r="L34" i="1"/>
  <c r="I34" i="1"/>
  <c r="J34" i="1"/>
  <c r="H34" i="1"/>
  <c r="F21" i="1"/>
  <c r="F40" i="1"/>
  <c r="F9" i="1"/>
  <c r="F41" i="1" s="1"/>
  <c r="J40" i="1" l="1"/>
  <c r="L40" i="1"/>
  <c r="I40" i="1"/>
  <c r="K40" i="1"/>
  <c r="H40" i="1"/>
  <c r="J21" i="1"/>
  <c r="L21" i="1"/>
  <c r="K21" i="1"/>
  <c r="H21" i="1"/>
  <c r="I21" i="1"/>
  <c r="H9" i="1"/>
  <c r="K9" i="1"/>
  <c r="L9" i="1"/>
  <c r="I9" i="1"/>
  <c r="J9" i="1"/>
</calcChain>
</file>

<file path=xl/comments1.xml><?xml version="1.0" encoding="utf-8"?>
<comments xmlns="http://schemas.openxmlformats.org/spreadsheetml/2006/main">
  <authors>
    <author>Usuario de Windows</author>
  </authors>
  <commentList>
    <comment ref="G3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3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3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3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69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69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70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70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105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105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106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106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141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141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142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142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Y14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Z14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Q14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R14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Y15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Z15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Q15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R15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3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3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3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3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H3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I3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3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3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3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3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H3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I3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Y49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Z49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Q49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R49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Y50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Z50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Q50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R50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6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6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6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6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H6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I6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6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6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6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6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H6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I6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Y84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Z84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Q84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R84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Y85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Z85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Q85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R85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10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10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10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10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H10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I10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10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10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10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10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H10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I10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Y119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Z119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Y120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Z120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13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13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13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13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AH13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AI13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13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13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13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13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AH13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AI13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G17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H17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173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173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G17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H17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174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174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  <comment ref="P208" authorId="0" shapeId="0">
      <text>
        <r>
          <rPr>
            <b/>
            <sz val="9"/>
            <color indexed="81"/>
            <rFont val="Tahoma"/>
            <charset val="1"/>
          </rPr>
          <t>Presencial</t>
        </r>
      </text>
    </comment>
    <comment ref="Q208" authorId="0" shapeId="0">
      <text>
        <r>
          <rPr>
            <b/>
            <sz val="9"/>
            <color indexed="81"/>
            <rFont val="Tahoma"/>
            <charset val="1"/>
          </rPr>
          <t>SÍ, Recurso Tecnológico</t>
        </r>
      </text>
    </comment>
    <comment ref="P209" authorId="0" shapeId="0">
      <text>
        <r>
          <rPr>
            <b/>
            <sz val="9"/>
            <color indexed="81"/>
            <rFont val="Tahoma"/>
            <charset val="1"/>
          </rPr>
          <t>A Distancia</t>
        </r>
      </text>
    </comment>
    <comment ref="Q209" authorId="0" shapeId="0">
      <text>
        <r>
          <rPr>
            <b/>
            <sz val="9"/>
            <color indexed="81"/>
            <rFont val="Tahoma"/>
            <charset val="1"/>
          </rPr>
          <t>NO, Recurso Tecnológico</t>
        </r>
      </text>
    </comment>
  </commentList>
</comments>
</file>

<file path=xl/sharedStrings.xml><?xml version="1.0" encoding="utf-8"?>
<sst xmlns="http://schemas.openxmlformats.org/spreadsheetml/2006/main" count="1432" uniqueCount="124">
  <si>
    <t>ASIGNATURA</t>
  </si>
  <si>
    <t>MÓDULO</t>
  </si>
  <si>
    <t>N.P.</t>
  </si>
  <si>
    <t>TOTAL DE PRÁCTICAS PROGRAMADAS</t>
  </si>
  <si>
    <t>PROGRAMADA</t>
  </si>
  <si>
    <t>BIOLOGÍA</t>
  </si>
  <si>
    <t>I</t>
  </si>
  <si>
    <t>Conocimiento y manejo del material de laboratorio</t>
  </si>
  <si>
    <t>S</t>
  </si>
  <si>
    <t>II</t>
  </si>
  <si>
    <t>III</t>
  </si>
  <si>
    <t>TOTAL DE PRÁCTICAS Y GRUPOS PROGRAMADOS</t>
  </si>
  <si>
    <t>IV</t>
  </si>
  <si>
    <t>PRÁCTS PROGAS / REALIZ EN APLICACIONES DE LA QUÍM.</t>
  </si>
  <si>
    <t>LABORATORIO</t>
  </si>
  <si>
    <t>FÍSICA</t>
  </si>
  <si>
    <t>QUÍMICA</t>
  </si>
  <si>
    <t>GRADO</t>
  </si>
  <si>
    <t>NOMBRE</t>
  </si>
  <si>
    <t>APELLIDOS</t>
  </si>
  <si>
    <t>GRUPO</t>
  </si>
  <si>
    <t>HORARIO</t>
  </si>
  <si>
    <t>REALIZADA
S/N</t>
  </si>
  <si>
    <r>
      <t xml:space="preserve">MODALIDAD
</t>
    </r>
    <r>
      <rPr>
        <b/>
        <u/>
        <sz val="10"/>
        <color theme="1"/>
        <rFont val="Calibri"/>
        <family val="2"/>
        <scheme val="minor"/>
      </rPr>
      <t>P</t>
    </r>
    <r>
      <rPr>
        <b/>
        <sz val="10"/>
        <color theme="1"/>
        <rFont val="Calibri"/>
        <family val="2"/>
        <scheme val="minor"/>
      </rPr>
      <t xml:space="preserve">resencial </t>
    </r>
    <r>
      <rPr>
        <b/>
        <u/>
        <sz val="10"/>
        <color theme="1"/>
        <rFont val="Calibri"/>
        <family val="2"/>
        <scheme val="minor"/>
      </rPr>
      <t>D</t>
    </r>
    <r>
      <rPr>
        <b/>
        <sz val="10"/>
        <color theme="1"/>
        <rFont val="Calibri"/>
        <family val="2"/>
        <scheme val="minor"/>
      </rPr>
      <t>istancia</t>
    </r>
  </si>
  <si>
    <t>GRUPOS PROGRAMADOS</t>
  </si>
  <si>
    <t>Realizadas</t>
  </si>
  <si>
    <t>No Realizadas</t>
  </si>
  <si>
    <t>Total</t>
  </si>
  <si>
    <t>Grupos Matutinos</t>
  </si>
  <si>
    <t>Grupos Vespertinos</t>
  </si>
  <si>
    <t>Total de Grupos</t>
  </si>
  <si>
    <t>Práctica 1</t>
  </si>
  <si>
    <t>Práctica 2</t>
  </si>
  <si>
    <t>Práctica 3</t>
  </si>
  <si>
    <t>Práctica 6</t>
  </si>
  <si>
    <t>Práctica 5</t>
  </si>
  <si>
    <t>Práctica 4</t>
  </si>
  <si>
    <t>PRESENCIAL</t>
  </si>
  <si>
    <t>A DISTANCIA</t>
  </si>
  <si>
    <t>PRÁCTICAS PROGRAMADAS / PORCENTAJES EN BIOLOGÍA</t>
  </si>
  <si>
    <t>TOTALES Y PORCENTAJES POR PLANTEL ==&gt;</t>
  </si>
  <si>
    <r>
      <rPr>
        <b/>
        <sz val="8"/>
        <color theme="1"/>
        <rFont val="Calibri"/>
        <family val="2"/>
      </rPr>
      <t>SÍ</t>
    </r>
    <r>
      <rPr>
        <sz val="8"/>
        <color theme="1"/>
        <rFont val="Calibri"/>
        <family val="2"/>
      </rPr>
      <t>, MEDIACIÓN TECNOLÓGICA</t>
    </r>
  </si>
  <si>
    <r>
      <rPr>
        <b/>
        <sz val="8"/>
        <color theme="1"/>
        <rFont val="Calibri"/>
        <family val="2"/>
      </rPr>
      <t>NO</t>
    </r>
    <r>
      <rPr>
        <sz val="8"/>
        <color theme="1"/>
        <rFont val="Calibri"/>
        <family val="2"/>
      </rPr>
      <t>, MEDIACIÓN TECNOLÓGICA</t>
    </r>
  </si>
  <si>
    <t>Uso adecuado del microscopio fotónico compuesto</t>
  </si>
  <si>
    <t>Observación de células vegetales y células animales</t>
  </si>
  <si>
    <t>Elaboración Vino de jamaica o elaboración de Tepache</t>
  </si>
  <si>
    <t>Equilibrio traslacional</t>
  </si>
  <si>
    <t>Movimiento parabólico</t>
  </si>
  <si>
    <t>Energía mecánica</t>
  </si>
  <si>
    <t>Diferencia entre compuestos orgánicos e inorgánicos</t>
  </si>
  <si>
    <t>Identificación de carbono en productos de uso de la vida cotidiana</t>
  </si>
  <si>
    <t>Propiedades físicas de hidrocarburos: densidad y viscosidad</t>
  </si>
  <si>
    <t>Separación de compuestos orgánicos utilizando destilación por arrastre de vapor</t>
  </si>
  <si>
    <t>¿Cómo funciona el alcoholímetro?</t>
  </si>
  <si>
    <t>Identificación de grupos funcionales</t>
  </si>
  <si>
    <t>Identificación de ácidos y bases</t>
  </si>
  <si>
    <t>Cobrizado</t>
  </si>
  <si>
    <t>Preparación de soluciones óticas</t>
  </si>
  <si>
    <t>Calor de combustión</t>
  </si>
  <si>
    <t>PRÁCTICAS PROGRAMADAS DE BIOLOGÍA. AMBOS TURNOS</t>
  </si>
  <si>
    <t>PRÁCTICAS PROGRAMADAS DE QUÍMICA II. AMBOS TURNOS</t>
  </si>
  <si>
    <t>APLICACIONES DE LA QUÍMICA. AMBOS TURNOS</t>
  </si>
  <si>
    <t>PRÁCTICAS PROGRAMADAS DE FÍSICA I. AMBOS TURNOS</t>
  </si>
  <si>
    <t>FÍSICA ONDULATORIA. AMBOS TURNOS</t>
  </si>
  <si>
    <t>Reflexión y refracción de la luz</t>
  </si>
  <si>
    <t>Ley de equilibrio</t>
  </si>
  <si>
    <t>PRÁCTICAS PROGRAMADAS / REALIZADAS EN FÍSICA I</t>
  </si>
  <si>
    <t>PRÁCTICAS PROGRAM. / REALIZ. EN FÍSICA ONDULATORIA</t>
  </si>
  <si>
    <t>PRÁCTICAS PROGRAMADAS / REALIZADAS EN QUÍMICA I</t>
  </si>
  <si>
    <r>
      <t>Diferencias entre células procario</t>
    </r>
    <r>
      <rPr>
        <sz val="9"/>
        <rFont val="Calibri"/>
        <family val="2"/>
      </rPr>
      <t>n</t>
    </r>
    <r>
      <rPr>
        <sz val="9"/>
        <color theme="1"/>
        <rFont val="Calibri"/>
      </rPr>
      <t>tes y eucario</t>
    </r>
    <r>
      <rPr>
        <sz val="9"/>
        <rFont val="Calibri"/>
        <family val="2"/>
      </rPr>
      <t>n</t>
    </r>
    <r>
      <rPr>
        <sz val="9"/>
        <color theme="1"/>
        <rFont val="Calibri"/>
      </rPr>
      <t>tes</t>
    </r>
  </si>
  <si>
    <t>FÍSICA I CBU 2015</t>
  </si>
  <si>
    <t>Mediciones directas</t>
  </si>
  <si>
    <t>FÍSICA ONDULAT. CBU 2015</t>
  </si>
  <si>
    <t>Parámetros de una onda</t>
  </si>
  <si>
    <t>QUÍMICA II. CBU 2015</t>
  </si>
  <si>
    <t>APLICACIONES DE LA QUÍMICA. CBU 2015</t>
  </si>
  <si>
    <r>
      <t xml:space="preserve">BIOLOGÍA CBU 2015
</t>
    </r>
    <r>
      <rPr>
        <b/>
        <sz val="8"/>
        <color rgb="FFFF0000"/>
        <rFont val="Calibri"/>
        <family val="2"/>
      </rPr>
      <t>(Solo recicladores)</t>
    </r>
  </si>
  <si>
    <t>USÓ RECURSO TECNOLÓGICO
S/N</t>
  </si>
  <si>
    <t>FÍSICA I. CBU 2024</t>
  </si>
  <si>
    <t>Dilatación lineal</t>
  </si>
  <si>
    <t>Presión de fluidos</t>
  </si>
  <si>
    <t>RECURSO TECNOLÓGICO
S/N</t>
  </si>
  <si>
    <t>PRÁCTICAS PROGRAMADAS / PORCENTAJES EN FÍSICA I</t>
  </si>
  <si>
    <t>Calor específico</t>
  </si>
  <si>
    <t>Ley Cero de la Termodinámica</t>
  </si>
  <si>
    <t>PLANTEL "ISIDRO FABELA ALFARO"</t>
  </si>
  <si>
    <t xml:space="preserve">Anayeli </t>
  </si>
  <si>
    <t>López Becerril</t>
  </si>
  <si>
    <t>11:00-12:00</t>
  </si>
  <si>
    <t>P</t>
  </si>
  <si>
    <t xml:space="preserve">Hugo Heriberto </t>
  </si>
  <si>
    <t xml:space="preserve">Rodríguez Mejorada </t>
  </si>
  <si>
    <t>9:00-10:00</t>
  </si>
  <si>
    <t>10:00-11:00</t>
  </si>
  <si>
    <t xml:space="preserve">Alejandro Daniel </t>
  </si>
  <si>
    <t xml:space="preserve">Jiménez Benítez </t>
  </si>
  <si>
    <t>12:00-13:00</t>
  </si>
  <si>
    <t xml:space="preserve">Alex Ivet </t>
  </si>
  <si>
    <t xml:space="preserve">Ordoñez Lovera </t>
  </si>
  <si>
    <t>13:00-14:00</t>
  </si>
  <si>
    <t xml:space="preserve">Norma </t>
  </si>
  <si>
    <t xml:space="preserve">Ortega Santana </t>
  </si>
  <si>
    <t>7:00-8:00</t>
  </si>
  <si>
    <t>Rodríguez Mejoarada</t>
  </si>
  <si>
    <t>B1</t>
  </si>
  <si>
    <t>13:00-15:00</t>
  </si>
  <si>
    <t>s</t>
  </si>
  <si>
    <t>N</t>
  </si>
  <si>
    <t>B2</t>
  </si>
  <si>
    <t>14:00-16:00</t>
  </si>
  <si>
    <t>B3</t>
  </si>
  <si>
    <t xml:space="preserve">Jazmin Elizabeth </t>
  </si>
  <si>
    <t xml:space="preserve">Cerecero Torres </t>
  </si>
  <si>
    <t>Erick</t>
  </si>
  <si>
    <t xml:space="preserve">Segundo Sánchez </t>
  </si>
  <si>
    <t xml:space="preserve">Julieta </t>
  </si>
  <si>
    <t xml:space="preserve">Luna Cardenas </t>
  </si>
  <si>
    <t xml:space="preserve">Xochitl Samantha </t>
  </si>
  <si>
    <t xml:space="preserve">Tapia García </t>
  </si>
  <si>
    <t>14:00-15:00</t>
  </si>
  <si>
    <t>11:-12:00</t>
  </si>
  <si>
    <t xml:space="preserve">Jose Antonio </t>
  </si>
  <si>
    <t xml:space="preserve">Ramirez Vela 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</si>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</sst>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</font>
    <font>
      <b/>
      <sz val="8"/>
      <color theme="1"/>
      <name val="Calibri"/>
    </font>
    <font>
      <b/>
      <sz val="12"/>
      <color theme="1"/>
      <name val="Calibri"/>
    </font>
    <font>
      <b/>
      <sz val="9"/>
      <color theme="1"/>
      <name val="Calibri"/>
    </font>
    <font>
      <sz val="11"/>
      <name val="Calibri"/>
    </font>
    <font>
      <b/>
      <sz val="2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9"/>
      <color theme="1"/>
      <name val="Calibri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9"/>
      <color indexed="81"/>
      <name val="Tahoma"/>
      <charset val="1"/>
    </font>
    <font>
      <sz val="11"/>
      <name val="Calibri"/>
      <family val="2"/>
      <scheme val="minor"/>
    </font>
    <font>
      <b/>
      <sz val="9"/>
      <color theme="1"/>
      <name val="Calibri"/>
      <family val="2"/>
    </font>
    <font>
      <sz val="9"/>
      <name val="Calibri"/>
      <family val="2"/>
    </font>
    <font>
      <b/>
      <sz val="8"/>
      <color theme="1"/>
      <name val="Calibri"/>
      <family val="2"/>
    </font>
    <font>
      <sz val="6"/>
      <color theme="1"/>
      <name val="Calibri"/>
      <family val="2"/>
    </font>
    <font>
      <b/>
      <sz val="8"/>
      <color rgb="FFFF0000"/>
      <name val="Calibri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BDD6EE"/>
        <bgColor rgb="FFBDD6EE"/>
      </patternFill>
    </fill>
    <fill>
      <patternFill patternType="solid">
        <fgColor rgb="FFD9E2F3"/>
        <bgColor rgb="FFD9E2F3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9"/>
        <bgColor theme="9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rgb="FFBDD6EE"/>
      </patternFill>
    </fill>
    <fill>
      <patternFill patternType="solid">
        <fgColor theme="9" tint="0.59999389629810485"/>
        <bgColor rgb="FFFBE4D5"/>
      </patternFill>
    </fill>
    <fill>
      <patternFill patternType="solid">
        <fgColor theme="5" tint="0.79998168889431442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FEF2CB"/>
      </patternFill>
    </fill>
    <fill>
      <patternFill patternType="solid">
        <fgColor rgb="FFFFFF00"/>
        <bgColor rgb="FFE2EFD9"/>
      </patternFill>
    </fill>
    <fill>
      <patternFill patternType="solid">
        <fgColor theme="4" tint="0.59999389629810485"/>
        <bgColor rgb="FFBDD6EE"/>
      </patternFill>
    </fill>
    <fill>
      <patternFill patternType="solid">
        <fgColor theme="4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34" fillId="0" borderId="0" applyFont="0" applyFill="0" applyBorder="0" applyAlignment="0" applyProtection="0"/>
  </cellStyleXfs>
  <cellXfs count="287">
    <xf numFmtId="0" fontId="0" fillId="0" borderId="0" xfId="0"/>
    <xf numFmtId="0" fontId="18" fillId="0" borderId="3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textRotation="90" wrapText="1"/>
    </xf>
    <xf numFmtId="1" fontId="24" fillId="0" borderId="5" xfId="0" applyNumberFormat="1" applyFont="1" applyBorder="1" applyAlignment="1">
      <alignment horizontal="center" vertical="center"/>
    </xf>
    <xf numFmtId="1" fontId="24" fillId="0" borderId="6" xfId="0" applyNumberFormat="1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textRotation="90" wrapText="1"/>
    </xf>
    <xf numFmtId="1" fontId="19" fillId="3" borderId="11" xfId="0" applyNumberFormat="1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vertical="center"/>
    </xf>
    <xf numFmtId="0" fontId="30" fillId="2" borderId="5" xfId="0" applyFont="1" applyFill="1" applyBorder="1" applyAlignment="1">
      <alignment horizontal="center" vertical="center"/>
    </xf>
    <xf numFmtId="0" fontId="23" fillId="0" borderId="6" xfId="0" applyFont="1" applyBorder="1"/>
    <xf numFmtId="0" fontId="30" fillId="0" borderId="14" xfId="0" applyFont="1" applyBorder="1" applyAlignment="1">
      <alignment vertical="center"/>
    </xf>
    <xf numFmtId="0" fontId="30" fillId="0" borderId="10" xfId="0" applyFont="1" applyBorder="1" applyAlignment="1">
      <alignment vertical="center" wrapText="1"/>
    </xf>
    <xf numFmtId="0" fontId="30" fillId="0" borderId="6" xfId="0" applyFont="1" applyBorder="1" applyAlignment="1">
      <alignment horizontal="center" vertical="center"/>
    </xf>
    <xf numFmtId="0" fontId="15" fillId="0" borderId="29" xfId="0" applyFont="1" applyBorder="1"/>
    <xf numFmtId="0" fontId="0" fillId="0" borderId="30" xfId="0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2" xfId="0" applyFont="1" applyBorder="1"/>
    <xf numFmtId="0" fontId="15" fillId="0" borderId="33" xfId="0" applyFont="1" applyBorder="1"/>
    <xf numFmtId="0" fontId="15" fillId="0" borderId="33" xfId="0" applyFont="1" applyBorder="1" applyAlignment="1">
      <alignment horizontal="center"/>
    </xf>
    <xf numFmtId="0" fontId="15" fillId="0" borderId="36" xfId="0" applyFont="1" applyBorder="1"/>
    <xf numFmtId="0" fontId="15" fillId="0" borderId="37" xfId="0" applyFont="1" applyBorder="1"/>
    <xf numFmtId="0" fontId="25" fillId="8" borderId="37" xfId="0" applyFont="1" applyFill="1" applyBorder="1"/>
    <xf numFmtId="0" fontId="25" fillId="8" borderId="37" xfId="0" applyFont="1" applyFill="1" applyBorder="1" applyAlignment="1">
      <alignment horizontal="center"/>
    </xf>
    <xf numFmtId="0" fontId="33" fillId="8" borderId="37" xfId="0" applyFont="1" applyFill="1" applyBorder="1" applyAlignment="1">
      <alignment horizontal="right" vertical="center"/>
    </xf>
    <xf numFmtId="0" fontId="33" fillId="8" borderId="33" xfId="0" applyFont="1" applyFill="1" applyBorder="1" applyAlignment="1">
      <alignment horizontal="right" vertical="center"/>
    </xf>
    <xf numFmtId="0" fontId="0" fillId="9" borderId="33" xfId="0" applyFill="1" applyBorder="1" applyAlignment="1">
      <alignment horizontal="center" vertical="center"/>
    </xf>
    <xf numFmtId="0" fontId="14" fillId="0" borderId="30" xfId="0" applyFont="1" applyBorder="1"/>
    <xf numFmtId="0" fontId="14" fillId="0" borderId="33" xfId="0" applyFont="1" applyBorder="1"/>
    <xf numFmtId="0" fontId="15" fillId="0" borderId="38" xfId="0" applyFont="1" applyBorder="1"/>
    <xf numFmtId="0" fontId="15" fillId="0" borderId="39" xfId="0" applyFont="1" applyBorder="1" applyAlignment="1">
      <alignment horizontal="center"/>
    </xf>
    <xf numFmtId="0" fontId="14" fillId="0" borderId="39" xfId="0" applyFont="1" applyBorder="1"/>
    <xf numFmtId="0" fontId="30" fillId="10" borderId="5" xfId="0" applyFont="1" applyFill="1" applyBorder="1" applyAlignment="1">
      <alignment horizontal="center" vertical="center"/>
    </xf>
    <xf numFmtId="0" fontId="13" fillId="0" borderId="30" xfId="0" applyFont="1" applyBorder="1"/>
    <xf numFmtId="0" fontId="13" fillId="0" borderId="33" xfId="0" applyFont="1" applyBorder="1"/>
    <xf numFmtId="0" fontId="13" fillId="0" borderId="39" xfId="0" applyFont="1" applyBorder="1"/>
    <xf numFmtId="0" fontId="25" fillId="8" borderId="33" xfId="0" applyFont="1" applyFill="1" applyBorder="1"/>
    <xf numFmtId="0" fontId="25" fillId="8" borderId="33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9" xfId="0" applyBorder="1" applyAlignment="1">
      <alignment horizont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5" fillId="7" borderId="37" xfId="0" applyFont="1" applyFill="1" applyBorder="1" applyAlignment="1">
      <alignment horizontal="center" vertical="center"/>
    </xf>
    <xf numFmtId="0" fontId="0" fillId="7" borderId="37" xfId="0" applyFill="1" applyBorder="1" applyAlignment="1">
      <alignment horizontal="center"/>
    </xf>
    <xf numFmtId="0" fontId="36" fillId="0" borderId="30" xfId="0" applyFont="1" applyBorder="1"/>
    <xf numFmtId="0" fontId="31" fillId="8" borderId="33" xfId="0" applyFont="1" applyFill="1" applyBorder="1" applyAlignment="1">
      <alignment horizontal="center" vertical="center" wrapText="1"/>
    </xf>
    <xf numFmtId="0" fontId="33" fillId="8" borderId="34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1" fontId="24" fillId="9" borderId="6" xfId="0" applyNumberFormat="1" applyFont="1" applyFill="1" applyBorder="1" applyAlignment="1">
      <alignment horizontal="center" vertical="center"/>
    </xf>
    <xf numFmtId="0" fontId="30" fillId="8" borderId="6" xfId="0" applyFont="1" applyFill="1" applyBorder="1" applyAlignment="1">
      <alignment horizontal="center" vertical="center"/>
    </xf>
    <xf numFmtId="0" fontId="24" fillId="8" borderId="6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9" fontId="19" fillId="3" borderId="6" xfId="0" applyNumberFormat="1" applyFont="1" applyFill="1" applyBorder="1" applyAlignment="1">
      <alignment horizontal="center" vertical="center"/>
    </xf>
    <xf numFmtId="9" fontId="19" fillId="13" borderId="6" xfId="0" applyNumberFormat="1" applyFont="1" applyFill="1" applyBorder="1" applyAlignment="1">
      <alignment horizontal="center" vertical="center"/>
    </xf>
    <xf numFmtId="0" fontId="38" fillId="8" borderId="6" xfId="0" applyFont="1" applyFill="1" applyBorder="1" applyAlignment="1">
      <alignment horizontal="center" vertical="center"/>
    </xf>
    <xf numFmtId="9" fontId="19" fillId="14" borderId="6" xfId="1" applyFont="1" applyFill="1" applyBorder="1" applyAlignment="1">
      <alignment horizontal="center" vertical="center"/>
    </xf>
    <xf numFmtId="1" fontId="0" fillId="12" borderId="6" xfId="0" applyNumberFormat="1" applyFill="1" applyBorder="1" applyAlignment="1">
      <alignment horizontal="center" vertical="center"/>
    </xf>
    <xf numFmtId="1" fontId="0" fillId="12" borderId="7" xfId="0" applyNumberFormat="1" applyFill="1" applyBorder="1" applyAlignment="1">
      <alignment horizontal="center" vertical="center"/>
    </xf>
    <xf numFmtId="9" fontId="0" fillId="12" borderId="6" xfId="1" applyFont="1" applyFill="1" applyBorder="1" applyAlignment="1">
      <alignment horizontal="center" vertical="center"/>
    </xf>
    <xf numFmtId="9" fontId="0" fillId="12" borderId="7" xfId="1" applyFont="1" applyFill="1" applyBorder="1" applyAlignment="1">
      <alignment horizontal="center" vertical="center"/>
    </xf>
    <xf numFmtId="9" fontId="19" fillId="9" borderId="6" xfId="0" applyNumberFormat="1" applyFont="1" applyFill="1" applyBorder="1" applyAlignment="1">
      <alignment horizontal="center" vertical="center"/>
    </xf>
    <xf numFmtId="9" fontId="19" fillId="9" borderId="6" xfId="1" applyFont="1" applyFill="1" applyBorder="1" applyAlignment="1">
      <alignment horizontal="center" vertical="center"/>
    </xf>
    <xf numFmtId="0" fontId="23" fillId="0" borderId="0" xfId="0" applyFont="1"/>
    <xf numFmtId="0" fontId="16" fillId="4" borderId="11" xfId="0" applyFont="1" applyFill="1" applyBorder="1" applyAlignment="1">
      <alignment horizontal="center" vertical="center" textRotation="90"/>
    </xf>
    <xf numFmtId="9" fontId="19" fillId="9" borderId="11" xfId="1" applyFont="1" applyFill="1" applyBorder="1" applyAlignment="1">
      <alignment horizontal="center" vertical="center"/>
    </xf>
    <xf numFmtId="9" fontId="0" fillId="12" borderId="11" xfId="1" applyFont="1" applyFill="1" applyBorder="1" applyAlignment="1">
      <alignment horizontal="center" vertical="center"/>
    </xf>
    <xf numFmtId="9" fontId="0" fillId="12" borderId="22" xfId="1" applyFont="1" applyFill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9" fontId="19" fillId="3" borderId="11" xfId="0" applyNumberFormat="1" applyFont="1" applyFill="1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0" fontId="12" fillId="0" borderId="39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/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12" fillId="0" borderId="30" xfId="0" applyFont="1" applyBorder="1" applyAlignment="1" applyProtection="1">
      <alignment horizontal="center"/>
      <protection locked="0"/>
    </xf>
    <xf numFmtId="0" fontId="12" fillId="0" borderId="31" xfId="0" applyFont="1" applyBorder="1" applyAlignment="1" applyProtection="1">
      <alignment horizontal="center"/>
      <protection locked="0"/>
    </xf>
    <xf numFmtId="0" fontId="12" fillId="0" borderId="33" xfId="0" applyFont="1" applyBorder="1" applyAlignment="1" applyProtection="1">
      <alignment horizontal="center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/>
      <protection locked="0"/>
    </xf>
    <xf numFmtId="0" fontId="11" fillId="0" borderId="34" xfId="0" applyFont="1" applyBorder="1" applyAlignment="1" applyProtection="1">
      <alignment horizontal="center"/>
      <protection locked="0"/>
    </xf>
    <xf numFmtId="0" fontId="11" fillId="0" borderId="39" xfId="0" applyFont="1" applyBorder="1" applyAlignment="1" applyProtection="1">
      <alignment horizontal="center"/>
      <protection locked="0"/>
    </xf>
    <xf numFmtId="0" fontId="11" fillId="0" borderId="30" xfId="0" applyFont="1" applyBorder="1" applyAlignment="1" applyProtection="1">
      <alignment horizont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3" xfId="0" applyFont="1" applyBorder="1" applyAlignment="1" applyProtection="1">
      <alignment horizontal="center"/>
      <protection locked="0"/>
    </xf>
    <xf numFmtId="0" fontId="10" fillId="0" borderId="4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4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wrapText="1"/>
      <protection locked="0"/>
    </xf>
    <xf numFmtId="0" fontId="10" fillId="0" borderId="34" xfId="0" applyFont="1" applyBorder="1" applyAlignment="1" applyProtection="1">
      <alignment horizontal="center" wrapText="1"/>
      <protection locked="0"/>
    </xf>
    <xf numFmtId="0" fontId="10" fillId="0" borderId="40" xfId="0" applyFont="1" applyBorder="1" applyAlignment="1" applyProtection="1">
      <alignment horizontal="center" wrapText="1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center"/>
      <protection locked="0"/>
    </xf>
    <xf numFmtId="0" fontId="8" fillId="0" borderId="34" xfId="0" applyFont="1" applyBorder="1" applyAlignment="1" applyProtection="1">
      <alignment horizont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22" fillId="2" borderId="16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30" fillId="0" borderId="43" xfId="0" applyFont="1" applyBorder="1" applyAlignment="1">
      <alignment vertical="center"/>
    </xf>
    <xf numFmtId="0" fontId="39" fillId="3" borderId="22" xfId="0" applyFont="1" applyFill="1" applyBorder="1" applyAlignment="1">
      <alignment horizontal="center" vertical="center" wrapText="1"/>
    </xf>
    <xf numFmtId="0" fontId="39" fillId="3" borderId="12" xfId="0" applyFont="1" applyFill="1" applyBorder="1" applyAlignment="1">
      <alignment horizontal="center" vertical="center" wrapText="1"/>
    </xf>
    <xf numFmtId="0" fontId="7" fillId="0" borderId="39" xfId="0" applyFont="1" applyBorder="1"/>
    <xf numFmtId="16" fontId="14" fillId="0" borderId="39" xfId="0" applyNumberFormat="1" applyFont="1" applyBorder="1"/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/>
      <protection locked="0"/>
    </xf>
    <xf numFmtId="0" fontId="7" fillId="0" borderId="40" xfId="0" applyFont="1" applyBorder="1" applyAlignment="1" applyProtection="1">
      <alignment horizontal="center"/>
      <protection locked="0"/>
    </xf>
    <xf numFmtId="1" fontId="19" fillId="0" borderId="6" xfId="0" applyNumberFormat="1" applyFont="1" applyBorder="1" applyAlignment="1">
      <alignment horizontal="center" vertical="center" wrapText="1"/>
    </xf>
    <xf numFmtId="0" fontId="30" fillId="0" borderId="7" xfId="0" applyFont="1" applyBorder="1" applyAlignment="1">
      <alignment vertical="center" wrapText="1"/>
    </xf>
    <xf numFmtId="0" fontId="22" fillId="15" borderId="13" xfId="0" applyFont="1" applyFill="1" applyBorder="1" applyAlignment="1">
      <alignment horizontal="center" vertical="center"/>
    </xf>
    <xf numFmtId="0" fontId="22" fillId="15" borderId="6" xfId="0" applyFont="1" applyFill="1" applyBorder="1" applyAlignment="1">
      <alignment horizontal="center" vertical="center"/>
    </xf>
    <xf numFmtId="0" fontId="22" fillId="15" borderId="11" xfId="0" applyFont="1" applyFill="1" applyBorder="1" applyAlignment="1">
      <alignment horizontal="center" vertical="center"/>
    </xf>
    <xf numFmtId="0" fontId="22" fillId="15" borderId="16" xfId="0" applyFont="1" applyFill="1" applyBorder="1" applyAlignment="1">
      <alignment horizontal="center" vertical="center"/>
    </xf>
    <xf numFmtId="1" fontId="21" fillId="0" borderId="43" xfId="0" applyNumberFormat="1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textRotation="90" wrapText="1"/>
    </xf>
    <xf numFmtId="0" fontId="40" fillId="0" borderId="16" xfId="0" applyFont="1" applyBorder="1" applyAlignment="1">
      <alignment horizontal="center" vertical="center" textRotation="90" wrapText="1"/>
    </xf>
    <xf numFmtId="0" fontId="29" fillId="0" borderId="16" xfId="0" applyFont="1" applyBorder="1" applyAlignment="1">
      <alignment horizontal="center" vertical="center" textRotation="90" wrapText="1"/>
    </xf>
    <xf numFmtId="0" fontId="39" fillId="0" borderId="16" xfId="0" applyFont="1" applyBorder="1" applyAlignment="1">
      <alignment horizontal="center" vertical="center" textRotation="90" wrapText="1"/>
    </xf>
    <xf numFmtId="0" fontId="29" fillId="0" borderId="46" xfId="0" applyFont="1" applyBorder="1" applyAlignment="1">
      <alignment horizontal="center" vertical="center" textRotation="90" wrapText="1"/>
    </xf>
    <xf numFmtId="0" fontId="24" fillId="0" borderId="14" xfId="0" applyFont="1" applyBorder="1" applyAlignment="1">
      <alignment vertical="center" wrapText="1"/>
    </xf>
    <xf numFmtId="0" fontId="30" fillId="2" borderId="19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8" borderId="13" xfId="0" applyFont="1" applyFill="1" applyBorder="1" applyAlignment="1">
      <alignment horizontal="center" vertical="center"/>
    </xf>
    <xf numFmtId="0" fontId="37" fillId="8" borderId="13" xfId="0" applyFont="1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9" fontId="19" fillId="13" borderId="11" xfId="0" applyNumberFormat="1" applyFont="1" applyFill="1" applyBorder="1" applyAlignment="1">
      <alignment horizontal="center" vertical="center"/>
    </xf>
    <xf numFmtId="9" fontId="19" fillId="14" borderId="11" xfId="1" applyFont="1" applyFill="1" applyBorder="1" applyAlignment="1">
      <alignment horizontal="center" vertical="center"/>
    </xf>
    <xf numFmtId="9" fontId="0" fillId="12" borderId="11" xfId="1" applyFont="1" applyFill="1" applyBorder="1" applyAlignment="1"/>
    <xf numFmtId="9" fontId="0" fillId="12" borderId="22" xfId="1" applyFont="1" applyFill="1" applyBorder="1" applyAlignment="1"/>
    <xf numFmtId="0" fontId="30" fillId="0" borderId="47" xfId="0" applyFont="1" applyBorder="1" applyAlignment="1">
      <alignment vertical="center" wrapText="1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6" fillId="0" borderId="33" xfId="0" applyFont="1" applyBorder="1" applyAlignment="1" applyProtection="1">
      <alignment horizontal="center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center"/>
      <protection locked="0"/>
    </xf>
    <xf numFmtId="1" fontId="30" fillId="8" borderId="8" xfId="0" applyNumberFormat="1" applyFont="1" applyFill="1" applyBorder="1" applyAlignment="1">
      <alignment horizontal="center" vertical="center"/>
    </xf>
    <xf numFmtId="1" fontId="30" fillId="8" borderId="8" xfId="1" applyNumberFormat="1" applyFont="1" applyFill="1" applyBorder="1" applyAlignment="1">
      <alignment horizontal="center" vertical="center"/>
    </xf>
    <xf numFmtId="1" fontId="6" fillId="8" borderId="8" xfId="1" applyNumberFormat="1" applyFont="1" applyFill="1" applyBorder="1" applyAlignment="1">
      <alignment horizontal="center" vertical="center"/>
    </xf>
    <xf numFmtId="1" fontId="6" fillId="8" borderId="47" xfId="1" applyNumberFormat="1" applyFont="1" applyFill="1" applyBorder="1" applyAlignment="1">
      <alignment horizontal="center" vertical="center"/>
    </xf>
    <xf numFmtId="1" fontId="30" fillId="8" borderId="6" xfId="0" applyNumberFormat="1" applyFont="1" applyFill="1" applyBorder="1" applyAlignment="1">
      <alignment horizontal="center" vertical="center"/>
    </xf>
    <xf numFmtId="1" fontId="30" fillId="8" borderId="6" xfId="1" applyNumberFormat="1" applyFont="1" applyFill="1" applyBorder="1" applyAlignment="1">
      <alignment horizontal="center" vertical="center"/>
    </xf>
    <xf numFmtId="1" fontId="6" fillId="8" borderId="6" xfId="1" applyNumberFormat="1" applyFont="1" applyFill="1" applyBorder="1" applyAlignment="1">
      <alignment horizontal="center" vertical="center"/>
    </xf>
    <xf numFmtId="1" fontId="6" fillId="8" borderId="7" xfId="1" applyNumberFormat="1" applyFont="1" applyFill="1" applyBorder="1" applyAlignment="1">
      <alignment horizontal="center" vertical="center"/>
    </xf>
    <xf numFmtId="1" fontId="30" fillId="11" borderId="8" xfId="0" applyNumberFormat="1" applyFont="1" applyFill="1" applyBorder="1" applyAlignment="1">
      <alignment horizontal="center" vertical="center"/>
    </xf>
    <xf numFmtId="1" fontId="30" fillId="11" borderId="6" xfId="0" applyNumberFormat="1" applyFont="1" applyFill="1" applyBorder="1" applyAlignment="1">
      <alignment horizontal="center" vertical="center"/>
    </xf>
    <xf numFmtId="0" fontId="26" fillId="19" borderId="13" xfId="0" applyFont="1" applyFill="1" applyBorder="1" applyAlignment="1">
      <alignment horizontal="center" vertical="center" wrapText="1"/>
    </xf>
    <xf numFmtId="1" fontId="19" fillId="16" borderId="8" xfId="0" applyNumberFormat="1" applyFont="1" applyFill="1" applyBorder="1" applyAlignment="1">
      <alignment horizontal="center" vertical="center" wrapText="1"/>
    </xf>
    <xf numFmtId="0" fontId="26" fillId="19" borderId="6" xfId="0" applyFont="1" applyFill="1" applyBorder="1" applyAlignment="1">
      <alignment horizontal="center" vertical="center" wrapText="1"/>
    </xf>
    <xf numFmtId="1" fontId="19" fillId="16" borderId="6" xfId="0" applyNumberFormat="1" applyFont="1" applyFill="1" applyBorder="1" applyAlignment="1">
      <alignment horizontal="center" vertical="center" wrapText="1"/>
    </xf>
    <xf numFmtId="0" fontId="16" fillId="19" borderId="6" xfId="0" applyFont="1" applyFill="1" applyBorder="1" applyAlignment="1">
      <alignment horizontal="center" vertical="center" wrapText="1"/>
    </xf>
    <xf numFmtId="0" fontId="16" fillId="19" borderId="11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/>
    </xf>
    <xf numFmtId="0" fontId="30" fillId="5" borderId="48" xfId="0" applyFont="1" applyFill="1" applyBorder="1" applyAlignment="1">
      <alignment horizontal="center" vertical="center"/>
    </xf>
    <xf numFmtId="1" fontId="6" fillId="12" borderId="6" xfId="1" applyNumberFormat="1" applyFont="1" applyFill="1" applyBorder="1" applyAlignment="1">
      <alignment horizontal="center" vertical="center"/>
    </xf>
    <xf numFmtId="1" fontId="6" fillId="12" borderId="7" xfId="1" applyNumberFormat="1" applyFont="1" applyFill="1" applyBorder="1" applyAlignment="1">
      <alignment horizontal="center" vertical="center"/>
    </xf>
    <xf numFmtId="9" fontId="19" fillId="20" borderId="11" xfId="0" applyNumberFormat="1" applyFont="1" applyFill="1" applyBorder="1" applyAlignment="1">
      <alignment horizontal="center" vertical="center"/>
    </xf>
    <xf numFmtId="9" fontId="19" fillId="20" borderId="6" xfId="0" applyNumberFormat="1" applyFont="1" applyFill="1" applyBorder="1" applyAlignment="1">
      <alignment horizontal="center" vertical="center"/>
    </xf>
    <xf numFmtId="0" fontId="39" fillId="17" borderId="22" xfId="0" applyFont="1" applyFill="1" applyBorder="1" applyAlignment="1">
      <alignment vertical="center" wrapText="1"/>
    </xf>
    <xf numFmtId="1" fontId="19" fillId="17" borderId="11" xfId="0" applyNumberFormat="1" applyFont="1" applyFill="1" applyBorder="1" applyAlignment="1">
      <alignment horizontal="center" vertical="center" wrapText="1"/>
    </xf>
    <xf numFmtId="1" fontId="30" fillId="9" borderId="6" xfId="0" applyNumberFormat="1" applyFont="1" applyFill="1" applyBorder="1" applyAlignment="1">
      <alignment horizontal="center" vertical="center"/>
    </xf>
    <xf numFmtId="1" fontId="30" fillId="9" borderId="6" xfId="1" applyNumberFormat="1" applyFont="1" applyFill="1" applyBorder="1" applyAlignment="1">
      <alignment horizontal="center" vertical="center"/>
    </xf>
    <xf numFmtId="9" fontId="30" fillId="9" borderId="6" xfId="1" applyFont="1" applyFill="1" applyBorder="1" applyAlignment="1">
      <alignment horizontal="center" vertical="center"/>
    </xf>
    <xf numFmtId="9" fontId="43" fillId="12" borderId="6" xfId="1" applyFont="1" applyFill="1" applyBorder="1" applyAlignment="1">
      <alignment horizontal="center" vertical="center"/>
    </xf>
    <xf numFmtId="9" fontId="43" fillId="12" borderId="7" xfId="1" applyFont="1" applyFill="1" applyBorder="1" applyAlignment="1">
      <alignment horizontal="center" vertical="center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37" fillId="7" borderId="5" xfId="0" applyFont="1" applyFill="1" applyBorder="1" applyAlignment="1">
      <alignment horizontal="center" vertical="center"/>
    </xf>
    <xf numFmtId="0" fontId="4" fillId="0" borderId="38" xfId="0" applyFont="1" applyBorder="1"/>
    <xf numFmtId="0" fontId="4" fillId="0" borderId="39" xfId="0" applyFont="1" applyBorder="1"/>
    <xf numFmtId="0" fontId="0" fillId="0" borderId="0" xfId="0" applyAlignment="1">
      <alignment horizontal="center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39" xfId="0" applyFont="1" applyBorder="1" applyAlignment="1" applyProtection="1">
      <alignment horizontal="center"/>
      <protection locked="0"/>
    </xf>
    <xf numFmtId="0" fontId="4" fillId="0" borderId="40" xfId="0" applyFont="1" applyBorder="1" applyAlignment="1" applyProtection="1">
      <alignment horizontal="center" wrapText="1"/>
      <protection locked="0"/>
    </xf>
    <xf numFmtId="0" fontId="4" fillId="0" borderId="29" xfId="0" applyFont="1" applyBorder="1"/>
    <xf numFmtId="0" fontId="4" fillId="0" borderId="40" xfId="0" applyFont="1" applyBorder="1" applyAlignment="1" applyProtection="1">
      <alignment horizontal="center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3" fillId="0" borderId="39" xfId="0" applyFont="1" applyBorder="1"/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/>
      <protection locked="0"/>
    </xf>
    <xf numFmtId="0" fontId="3" fillId="0" borderId="40" xfId="0" applyFont="1" applyBorder="1" applyAlignment="1" applyProtection="1">
      <alignment horizontal="center" wrapText="1"/>
      <protection locked="0"/>
    </xf>
    <xf numFmtId="0" fontId="3" fillId="0" borderId="40" xfId="0" applyFon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1" fillId="0" borderId="39" xfId="0" applyFont="1" applyBorder="1" applyAlignment="1" applyProtection="1">
      <alignment horizont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/>
      <protection locked="0"/>
    </xf>
    <xf numFmtId="9" fontId="30" fillId="21" borderId="6" xfId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0" fillId="0" borderId="6" xfId="0" applyFont="1" applyBorder="1"/>
    <xf numFmtId="0" fontId="29" fillId="4" borderId="1" xfId="0" applyFont="1" applyFill="1" applyBorder="1" applyAlignment="1">
      <alignment horizontal="center" vertical="center" textRotation="90" wrapText="1"/>
    </xf>
    <xf numFmtId="0" fontId="20" fillId="0" borderId="15" xfId="0" applyFont="1" applyBorder="1"/>
    <xf numFmtId="0" fontId="20" fillId="0" borderId="4" xfId="0" applyFont="1" applyBorder="1"/>
    <xf numFmtId="0" fontId="29" fillId="15" borderId="1" xfId="0" applyFont="1" applyFill="1" applyBorder="1" applyAlignment="1">
      <alignment horizontal="center" vertical="center" textRotation="90"/>
    </xf>
    <xf numFmtId="0" fontId="20" fillId="11" borderId="15" xfId="0" applyFont="1" applyFill="1" applyBorder="1"/>
    <xf numFmtId="0" fontId="20" fillId="11" borderId="4" xfId="0" applyFont="1" applyFill="1" applyBorder="1"/>
    <xf numFmtId="0" fontId="26" fillId="6" borderId="6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0" fontId="27" fillId="9" borderId="24" xfId="0" applyFont="1" applyFill="1" applyBorder="1" applyAlignment="1">
      <alignment horizontal="center" vertical="center" textRotation="90"/>
    </xf>
    <xf numFmtId="0" fontId="27" fillId="9" borderId="25" xfId="0" applyFont="1" applyFill="1" applyBorder="1" applyAlignment="1">
      <alignment horizontal="center" vertical="center" textRotation="90"/>
    </xf>
    <xf numFmtId="0" fontId="29" fillId="15" borderId="1" xfId="0" applyFont="1" applyFill="1" applyBorder="1" applyAlignment="1">
      <alignment horizontal="center" vertical="center" textRotation="90" wrapText="1"/>
    </xf>
    <xf numFmtId="0" fontId="20" fillId="11" borderId="15" xfId="0" applyFont="1" applyFill="1" applyBorder="1" applyAlignment="1">
      <alignment wrapText="1"/>
    </xf>
    <xf numFmtId="0" fontId="20" fillId="11" borderId="4" xfId="0" applyFont="1" applyFill="1" applyBorder="1" applyAlignment="1">
      <alignment wrapText="1"/>
    </xf>
    <xf numFmtId="0" fontId="27" fillId="9" borderId="42" xfId="0" applyFont="1" applyFill="1" applyBorder="1" applyAlignment="1">
      <alignment horizontal="center" vertical="center" textRotation="90"/>
    </xf>
    <xf numFmtId="0" fontId="27" fillId="9" borderId="44" xfId="0" applyFont="1" applyFill="1" applyBorder="1" applyAlignment="1">
      <alignment horizontal="center" vertical="center" textRotation="90"/>
    </xf>
    <xf numFmtId="0" fontId="42" fillId="18" borderId="15" xfId="0" applyFont="1" applyFill="1" applyBorder="1" applyAlignment="1">
      <alignment horizontal="center" vertical="center" textRotation="90"/>
    </xf>
    <xf numFmtId="0" fontId="42" fillId="18" borderId="4" xfId="0" applyFont="1" applyFill="1" applyBorder="1" applyAlignment="1">
      <alignment horizontal="center" vertical="center" textRotation="90"/>
    </xf>
    <xf numFmtId="0" fontId="30" fillId="0" borderId="8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textRotation="90" wrapText="1"/>
    </xf>
    <xf numFmtId="0" fontId="20" fillId="0" borderId="9" xfId="0" applyFont="1" applyBorder="1"/>
    <xf numFmtId="0" fontId="24" fillId="0" borderId="13" xfId="0" applyFont="1" applyBorder="1" applyAlignment="1">
      <alignment horizontal="center" vertical="center"/>
    </xf>
    <xf numFmtId="0" fontId="28" fillId="9" borderId="41" xfId="0" applyFont="1" applyFill="1" applyBorder="1" applyAlignment="1">
      <alignment horizontal="center" vertical="center" textRotation="90"/>
    </xf>
    <xf numFmtId="0" fontId="28" fillId="9" borderId="42" xfId="0" applyFont="1" applyFill="1" applyBorder="1" applyAlignment="1">
      <alignment horizontal="center" vertical="center" textRotation="90"/>
    </xf>
    <xf numFmtId="0" fontId="27" fillId="9" borderId="23" xfId="0" applyFont="1" applyFill="1" applyBorder="1" applyAlignment="1">
      <alignment horizontal="center" vertical="center" textRotation="90"/>
    </xf>
    <xf numFmtId="0" fontId="19" fillId="11" borderId="19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11" borderId="20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 wrapText="1"/>
    </xf>
    <xf numFmtId="0" fontId="17" fillId="0" borderId="2" xfId="0" applyFont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textRotation="90" wrapText="1"/>
    </xf>
    <xf numFmtId="0" fontId="20" fillId="0" borderId="5" xfId="0" applyFont="1" applyBorder="1"/>
    <xf numFmtId="0" fontId="20" fillId="0" borderId="21" xfId="0" applyFont="1" applyBorder="1"/>
    <xf numFmtId="0" fontId="22" fillId="5" borderId="2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5" fillId="0" borderId="35" xfId="0" applyFont="1" applyBorder="1" applyAlignment="1">
      <alignment horizontal="center"/>
    </xf>
    <xf numFmtId="0" fontId="31" fillId="8" borderId="26" xfId="0" applyFont="1" applyFill="1" applyBorder="1" applyAlignment="1">
      <alignment horizontal="center" vertical="center"/>
    </xf>
    <xf numFmtId="0" fontId="31" fillId="8" borderId="32" xfId="0" applyFont="1" applyFill="1" applyBorder="1" applyAlignment="1">
      <alignment horizontal="center" vertical="center"/>
    </xf>
    <xf numFmtId="0" fontId="31" fillId="8" borderId="27" xfId="0" applyFont="1" applyFill="1" applyBorder="1" applyAlignment="1">
      <alignment horizontal="center" vertical="center"/>
    </xf>
    <xf numFmtId="0" fontId="31" fillId="8" borderId="33" xfId="0" applyFont="1" applyFill="1" applyBorder="1" applyAlignment="1">
      <alignment horizontal="center" vertical="center"/>
    </xf>
    <xf numFmtId="0" fontId="25" fillId="9" borderId="27" xfId="0" applyFont="1" applyFill="1" applyBorder="1" applyAlignment="1">
      <alignment horizontal="center"/>
    </xf>
    <xf numFmtId="0" fontId="25" fillId="9" borderId="28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96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>
      <pane ySplit="2" topLeftCell="A3" activePane="bottomLeft" state="frozen"/>
      <selection pane="bottomLeft" activeCell="A3" sqref="A3:A9"/>
    </sheetView>
  </sheetViews>
  <sheetFormatPr baseColWidth="10" defaultColWidth="14.42578125" defaultRowHeight="15" customHeight="1"/>
  <cols>
    <col min="1" max="1" width="3.28515625" bestFit="1" customWidth="1"/>
    <col min="2" max="3" width="5" customWidth="1"/>
    <col min="4" max="4" width="3.7109375" bestFit="1" customWidth="1"/>
    <col min="5" max="5" width="38.140625" customWidth="1"/>
    <col min="6" max="6" width="4.7109375" customWidth="1"/>
    <col min="7" max="7" width="3.85546875" bestFit="1" customWidth="1"/>
    <col min="8" max="12" width="8.42578125" bestFit="1" customWidth="1"/>
  </cols>
  <sheetData>
    <row r="1" spans="1:12" ht="23.25" customHeight="1">
      <c r="A1" s="266" t="s">
        <v>14</v>
      </c>
      <c r="B1" s="272" t="s">
        <v>0</v>
      </c>
      <c r="C1" s="263" t="s">
        <v>1</v>
      </c>
      <c r="D1" s="273" t="s">
        <v>2</v>
      </c>
      <c r="E1" s="1" t="s">
        <v>3</v>
      </c>
      <c r="F1" s="269" t="s">
        <v>85</v>
      </c>
      <c r="G1" s="270"/>
      <c r="H1" s="270"/>
      <c r="I1" s="270"/>
      <c r="J1" s="270"/>
      <c r="K1" s="270"/>
      <c r="L1" s="271"/>
    </row>
    <row r="2" spans="1:12" ht="58.5" customHeight="1" thickBot="1">
      <c r="A2" s="267"/>
      <c r="B2" s="245"/>
      <c r="C2" s="264"/>
      <c r="D2" s="264"/>
      <c r="E2" s="152"/>
      <c r="F2" s="153" t="s">
        <v>4</v>
      </c>
      <c r="G2" s="154" t="s">
        <v>24</v>
      </c>
      <c r="H2" s="155" t="s">
        <v>25</v>
      </c>
      <c r="I2" s="156" t="s">
        <v>37</v>
      </c>
      <c r="J2" s="156" t="s">
        <v>38</v>
      </c>
      <c r="K2" s="155" t="s">
        <v>41</v>
      </c>
      <c r="L2" s="157" t="s">
        <v>42</v>
      </c>
    </row>
    <row r="3" spans="1:12" ht="24">
      <c r="A3" s="268" t="s">
        <v>5</v>
      </c>
      <c r="B3" s="274" t="s">
        <v>76</v>
      </c>
      <c r="C3" s="277" t="s">
        <v>6</v>
      </c>
      <c r="D3" s="13">
        <v>1</v>
      </c>
      <c r="E3" s="158" t="s">
        <v>7</v>
      </c>
      <c r="F3" s="159" t="s">
        <v>8</v>
      </c>
      <c r="G3" s="265">
        <f>Registro!D33</f>
        <v>0</v>
      </c>
      <c r="H3" s="160">
        <f>Registro!F33</f>
        <v>0</v>
      </c>
      <c r="I3" s="161">
        <f>Registro!G33</f>
        <v>0</v>
      </c>
      <c r="J3" s="162">
        <f>Registro!G34</f>
        <v>0</v>
      </c>
      <c r="K3" s="163">
        <f>Registro!H33</f>
        <v>0</v>
      </c>
      <c r="L3" s="164">
        <f>Registro!H34</f>
        <v>0</v>
      </c>
    </row>
    <row r="4" spans="1:12" ht="24">
      <c r="A4" s="252"/>
      <c r="B4" s="275"/>
      <c r="C4" s="278"/>
      <c r="D4" s="3">
        <v>2</v>
      </c>
      <c r="E4" s="135" t="s">
        <v>43</v>
      </c>
      <c r="F4" s="20" t="s">
        <v>8</v>
      </c>
      <c r="G4" s="243"/>
      <c r="H4" s="24">
        <f>Registro!F68</f>
        <v>0</v>
      </c>
      <c r="I4" s="62">
        <f>Registro!G68</f>
        <v>0</v>
      </c>
      <c r="J4" s="63">
        <f>Registro!G69</f>
        <v>0</v>
      </c>
      <c r="K4" s="64">
        <f>Registro!H68</f>
        <v>0</v>
      </c>
      <c r="L4" s="65">
        <f>Registro!H69</f>
        <v>0</v>
      </c>
    </row>
    <row r="5" spans="1:12" ht="24">
      <c r="A5" s="252"/>
      <c r="B5" s="275"/>
      <c r="C5" s="279"/>
      <c r="D5" s="3">
        <v>3</v>
      </c>
      <c r="E5" s="23" t="s">
        <v>69</v>
      </c>
      <c r="F5" s="20" t="s">
        <v>8</v>
      </c>
      <c r="G5" s="242">
        <f>Registro!D34</f>
        <v>0</v>
      </c>
      <c r="H5" s="24">
        <f>Registro!F103</f>
        <v>0</v>
      </c>
      <c r="I5" s="62">
        <f>Registro!G103</f>
        <v>0</v>
      </c>
      <c r="J5" s="63">
        <f>Registro!G104</f>
        <v>0</v>
      </c>
      <c r="K5" s="64">
        <f>Registro!H103</f>
        <v>0</v>
      </c>
      <c r="L5" s="65">
        <f>Registro!H104</f>
        <v>0</v>
      </c>
    </row>
    <row r="6" spans="1:12" ht="24">
      <c r="A6" s="252"/>
      <c r="B6" s="275"/>
      <c r="C6" s="4" t="s">
        <v>9</v>
      </c>
      <c r="D6" s="3">
        <v>4</v>
      </c>
      <c r="E6" s="135" t="s">
        <v>44</v>
      </c>
      <c r="F6" s="20" t="s">
        <v>8</v>
      </c>
      <c r="G6" s="243"/>
      <c r="H6" s="58">
        <f>Registro!F138</f>
        <v>0</v>
      </c>
      <c r="I6" s="62">
        <f>Registro!G138</f>
        <v>0</v>
      </c>
      <c r="J6" s="63">
        <f>Registro!G139</f>
        <v>0</v>
      </c>
      <c r="K6" s="64">
        <f>Registro!H138</f>
        <v>0</v>
      </c>
      <c r="L6" s="65">
        <f>Registro!H139</f>
        <v>0</v>
      </c>
    </row>
    <row r="7" spans="1:12" ht="24">
      <c r="A7" s="252"/>
      <c r="B7" s="275"/>
      <c r="C7" s="134" t="s">
        <v>10</v>
      </c>
      <c r="D7" s="3">
        <v>5</v>
      </c>
      <c r="E7" s="135" t="s">
        <v>45</v>
      </c>
      <c r="F7" s="195" t="s">
        <v>8</v>
      </c>
      <c r="G7" s="243"/>
      <c r="H7" s="2">
        <f>Registro!F173</f>
        <v>0</v>
      </c>
      <c r="I7" s="70">
        <f>Registro!G173</f>
        <v>0</v>
      </c>
      <c r="J7" s="63">
        <f>Registro!G174</f>
        <v>0</v>
      </c>
      <c r="K7" s="64">
        <f>Registro!H173</f>
        <v>0</v>
      </c>
      <c r="L7" s="65">
        <f>Registro!H174</f>
        <v>0</v>
      </c>
    </row>
    <row r="8" spans="1:12">
      <c r="A8" s="252"/>
      <c r="B8" s="275"/>
      <c r="C8" s="5"/>
      <c r="D8" s="21"/>
      <c r="E8" s="147" t="s">
        <v>11</v>
      </c>
      <c r="F8" s="6">
        <f>COUNTIF(F3:F7,"S")</f>
        <v>5</v>
      </c>
      <c r="G8" s="7">
        <f t="shared" ref="G8:L8" si="0">SUM(G3:G7)</f>
        <v>0</v>
      </c>
      <c r="H8" s="7">
        <f t="shared" si="0"/>
        <v>0</v>
      </c>
      <c r="I8" s="61">
        <f t="shared" si="0"/>
        <v>0</v>
      </c>
      <c r="J8" s="61">
        <f t="shared" si="0"/>
        <v>0</v>
      </c>
      <c r="K8" s="66">
        <f t="shared" si="0"/>
        <v>0</v>
      </c>
      <c r="L8" s="67">
        <f t="shared" si="0"/>
        <v>0</v>
      </c>
    </row>
    <row r="9" spans="1:12" ht="23.25" thickBot="1">
      <c r="A9" s="253"/>
      <c r="B9" s="276"/>
      <c r="C9" s="8"/>
      <c r="D9" s="9"/>
      <c r="E9" s="138" t="s">
        <v>39</v>
      </c>
      <c r="F9" s="59">
        <f t="shared" ref="F9" si="1">F8*G8</f>
        <v>0</v>
      </c>
      <c r="G9" s="60"/>
      <c r="H9" s="199" t="e">
        <f>H8/F9</f>
        <v>#DIV/0!</v>
      </c>
      <c r="I9" s="165" t="e">
        <f>I8/F9</f>
        <v>#DIV/0!</v>
      </c>
      <c r="J9" s="166" t="e">
        <f>J8/F9</f>
        <v>#DIV/0!</v>
      </c>
      <c r="K9" s="167" t="e">
        <f>K8/F9</f>
        <v>#DIV/0!</v>
      </c>
      <c r="L9" s="168" t="e">
        <f>L8/F9</f>
        <v>#DIV/0!</v>
      </c>
    </row>
    <row r="10" spans="1:12">
      <c r="A10" s="257" t="s">
        <v>15</v>
      </c>
      <c r="B10" s="259" t="s">
        <v>78</v>
      </c>
      <c r="C10" s="189" t="s">
        <v>6</v>
      </c>
      <c r="D10" s="190">
        <v>1</v>
      </c>
      <c r="E10" s="169" t="s">
        <v>83</v>
      </c>
      <c r="F10" s="196" t="s">
        <v>8</v>
      </c>
      <c r="G10" s="261">
        <f>'Física-I-CBU-2024'!D33</f>
        <v>10</v>
      </c>
      <c r="H10" s="187">
        <f>'Física-I-CBU-2024'!F33</f>
        <v>10</v>
      </c>
      <c r="I10" s="179">
        <f>'Física-I-CBU-2024'!G33</f>
        <v>10</v>
      </c>
      <c r="J10" s="180">
        <f>'Física-I-CBU-2024'!G34</f>
        <v>0</v>
      </c>
      <c r="K10" s="181">
        <f>'Física-I-CBU-2024'!H33</f>
        <v>10</v>
      </c>
      <c r="L10" s="182">
        <f>'Física-I-CBU-2024'!H34</f>
        <v>0</v>
      </c>
    </row>
    <row r="11" spans="1:12">
      <c r="A11" s="257"/>
      <c r="B11" s="259"/>
      <c r="C11" s="191" t="s">
        <v>9</v>
      </c>
      <c r="D11" s="192">
        <v>2</v>
      </c>
      <c r="E11" s="147" t="s">
        <v>79</v>
      </c>
      <c r="F11" s="195" t="s">
        <v>8</v>
      </c>
      <c r="G11" s="262"/>
      <c r="H11" s="188">
        <f>'Física-I-CBU-2024'!F69</f>
        <v>10</v>
      </c>
      <c r="I11" s="183">
        <f>'Física-I-CBU-2024'!G69</f>
        <v>10</v>
      </c>
      <c r="J11" s="184">
        <f>'Física-I-CBU-2024'!G70</f>
        <v>0</v>
      </c>
      <c r="K11" s="185">
        <f>'Física-I-CBU-2024'!H69</f>
        <v>10</v>
      </c>
      <c r="L11" s="186">
        <f>'Física-I-CBU-2024'!H70</f>
        <v>0</v>
      </c>
    </row>
    <row r="12" spans="1:12">
      <c r="A12" s="257"/>
      <c r="B12" s="259"/>
      <c r="C12" s="191" t="s">
        <v>10</v>
      </c>
      <c r="D12" s="192">
        <v>3</v>
      </c>
      <c r="E12" s="147" t="s">
        <v>84</v>
      </c>
      <c r="F12" s="195" t="s">
        <v>8</v>
      </c>
      <c r="G12" s="262">
        <f>'Física-I-CBU-2024'!D34</f>
        <v>0</v>
      </c>
      <c r="H12" s="188">
        <f>'Física-I-CBU-2024'!F105</f>
        <v>10</v>
      </c>
      <c r="I12" s="183">
        <f>'Física-I-CBU-2024'!G105</f>
        <v>10</v>
      </c>
      <c r="J12" s="184">
        <f>'Física-I-CBU-2024'!G106</f>
        <v>0</v>
      </c>
      <c r="K12" s="185">
        <f>'Física-I-CBU-2024'!H105</f>
        <v>10</v>
      </c>
      <c r="L12" s="186">
        <f>'Física-I-CBU-2024'!H106</f>
        <v>0</v>
      </c>
    </row>
    <row r="13" spans="1:12">
      <c r="A13" s="257"/>
      <c r="B13" s="259"/>
      <c r="C13" s="191" t="s">
        <v>12</v>
      </c>
      <c r="D13" s="192">
        <v>4</v>
      </c>
      <c r="E13" s="147" t="s">
        <v>80</v>
      </c>
      <c r="F13" s="195" t="s">
        <v>8</v>
      </c>
      <c r="G13" s="262"/>
      <c r="H13" s="188">
        <f>'Física-I-CBU-2024'!F141</f>
        <v>10</v>
      </c>
      <c r="I13" s="183">
        <f>'Física-I-CBU-2024'!G141</f>
        <v>0</v>
      </c>
      <c r="J13" s="184">
        <f>'Física-I-CBU-2024'!G142</f>
        <v>10</v>
      </c>
      <c r="K13" s="185">
        <f>'Física-I-CBU-2024'!H141</f>
        <v>10</v>
      </c>
      <c r="L13" s="186">
        <f>'Física-I-CBU-2024'!H142</f>
        <v>0</v>
      </c>
    </row>
    <row r="14" spans="1:12">
      <c r="A14" s="257"/>
      <c r="B14" s="259"/>
      <c r="C14" s="193"/>
      <c r="D14" s="146"/>
      <c r="E14" s="147" t="s">
        <v>11</v>
      </c>
      <c r="F14" s="195">
        <f>COUNTIF(F10:F13,"S")</f>
        <v>4</v>
      </c>
      <c r="G14" s="24">
        <f t="shared" ref="G14:L14" si="2">SUM(G10:G13)</f>
        <v>10</v>
      </c>
      <c r="H14" s="188">
        <f t="shared" si="2"/>
        <v>40</v>
      </c>
      <c r="I14" s="203">
        <f t="shared" si="2"/>
        <v>30</v>
      </c>
      <c r="J14" s="204">
        <f t="shared" si="2"/>
        <v>10</v>
      </c>
      <c r="K14" s="197">
        <f t="shared" si="2"/>
        <v>40</v>
      </c>
      <c r="L14" s="198">
        <f t="shared" si="2"/>
        <v>0</v>
      </c>
    </row>
    <row r="15" spans="1:12" ht="15.75" thickBot="1">
      <c r="A15" s="257"/>
      <c r="B15" s="260"/>
      <c r="C15" s="194"/>
      <c r="D15" s="202"/>
      <c r="E15" s="201" t="s">
        <v>82</v>
      </c>
      <c r="F15" s="211">
        <f t="shared" ref="F15" si="3">F14*G14</f>
        <v>40</v>
      </c>
      <c r="G15" s="24"/>
      <c r="H15" s="239">
        <f>H14/F15</f>
        <v>1</v>
      </c>
      <c r="I15" s="205">
        <f>I14/F15</f>
        <v>0.75</v>
      </c>
      <c r="J15" s="205">
        <f>J14/F15</f>
        <v>0.25</v>
      </c>
      <c r="K15" s="206">
        <f>K14/F15</f>
        <v>1</v>
      </c>
      <c r="L15" s="207">
        <f>L14/F15</f>
        <v>0</v>
      </c>
    </row>
    <row r="16" spans="1:12" ht="15" customHeight="1">
      <c r="A16" s="257"/>
      <c r="B16" s="247" t="s">
        <v>70</v>
      </c>
      <c r="C16" s="148" t="s">
        <v>6</v>
      </c>
      <c r="D16" s="13">
        <v>1</v>
      </c>
      <c r="E16" s="22" t="s">
        <v>71</v>
      </c>
      <c r="F16" s="20" t="s">
        <v>8</v>
      </c>
      <c r="G16" s="242">
        <f>Registro!AE33</f>
        <v>10</v>
      </c>
      <c r="H16" s="2">
        <f>Registro!AG33</f>
        <v>10</v>
      </c>
      <c r="I16" s="63">
        <f>Registro!AH33</f>
        <v>10</v>
      </c>
      <c r="J16" s="63">
        <f>Registro!AH34</f>
        <v>0</v>
      </c>
      <c r="K16" s="64">
        <f>Registro!AI33</f>
        <v>0</v>
      </c>
      <c r="L16" s="65">
        <f>Registro!AI34</f>
        <v>10</v>
      </c>
    </row>
    <row r="17" spans="1:12">
      <c r="A17" s="257"/>
      <c r="B17" s="248"/>
      <c r="C17" s="149" t="s">
        <v>9</v>
      </c>
      <c r="D17" s="3">
        <v>2</v>
      </c>
      <c r="E17" s="135" t="s">
        <v>46</v>
      </c>
      <c r="F17" s="20" t="s">
        <v>8</v>
      </c>
      <c r="G17" s="243"/>
      <c r="H17" s="2">
        <f>Registro!AG68</f>
        <v>10</v>
      </c>
      <c r="I17" s="63">
        <f>Registro!AH68</f>
        <v>10</v>
      </c>
      <c r="J17" s="63">
        <f>Registro!AH69</f>
        <v>0</v>
      </c>
      <c r="K17" s="64">
        <f>Registro!AI68</f>
        <v>10</v>
      </c>
      <c r="L17" s="65">
        <f>Registro!AI69</f>
        <v>0</v>
      </c>
    </row>
    <row r="18" spans="1:12">
      <c r="A18" s="257"/>
      <c r="B18" s="248"/>
      <c r="C18" s="149" t="s">
        <v>10</v>
      </c>
      <c r="D18" s="3">
        <v>3</v>
      </c>
      <c r="E18" s="135" t="s">
        <v>47</v>
      </c>
      <c r="F18" s="20" t="s">
        <v>8</v>
      </c>
      <c r="G18" s="242">
        <f>Registro!AE34</f>
        <v>0</v>
      </c>
      <c r="H18" s="2">
        <f>Registro!AG103</f>
        <v>10</v>
      </c>
      <c r="I18" s="63">
        <f>Registro!AH103</f>
        <v>10</v>
      </c>
      <c r="J18" s="63">
        <f>Registro!AH104</f>
        <v>0</v>
      </c>
      <c r="K18" s="64">
        <f>Registro!AI103</f>
        <v>10</v>
      </c>
      <c r="L18" s="65">
        <f>Registro!AI104</f>
        <v>0</v>
      </c>
    </row>
    <row r="19" spans="1:12">
      <c r="A19" s="257"/>
      <c r="B19" s="248"/>
      <c r="C19" s="149" t="s">
        <v>12</v>
      </c>
      <c r="D19" s="3">
        <v>4</v>
      </c>
      <c r="E19" s="135" t="s">
        <v>48</v>
      </c>
      <c r="F19" s="20" t="s">
        <v>8</v>
      </c>
      <c r="G19" s="243"/>
      <c r="H19" s="2">
        <f>Registro!AG138</f>
        <v>10</v>
      </c>
      <c r="I19" s="63">
        <f>Registro!AH138</f>
        <v>0</v>
      </c>
      <c r="J19" s="63">
        <f>Registro!AH139</f>
        <v>10</v>
      </c>
      <c r="K19" s="64">
        <f>Registro!AI138</f>
        <v>10</v>
      </c>
      <c r="L19" s="65">
        <f>Registro!AI139</f>
        <v>0</v>
      </c>
    </row>
    <row r="20" spans="1:12">
      <c r="A20" s="257"/>
      <c r="B20" s="248"/>
      <c r="C20" s="149"/>
      <c r="D20" s="14"/>
      <c r="E20" s="19" t="s">
        <v>11</v>
      </c>
      <c r="F20" s="6">
        <f>COUNTIF(F16:F19,"S")</f>
        <v>4</v>
      </c>
      <c r="G20" s="2">
        <f t="shared" ref="G20:L20" si="4">SUM(G16:G19)</f>
        <v>10</v>
      </c>
      <c r="H20" s="7">
        <f t="shared" si="4"/>
        <v>40</v>
      </c>
      <c r="I20" s="61">
        <f t="shared" si="4"/>
        <v>30</v>
      </c>
      <c r="J20" s="61">
        <f t="shared" si="4"/>
        <v>10</v>
      </c>
      <c r="K20" s="72">
        <f t="shared" si="4"/>
        <v>30</v>
      </c>
      <c r="L20" s="73">
        <f t="shared" si="4"/>
        <v>10</v>
      </c>
    </row>
    <row r="21" spans="1:12" ht="15.75" thickBot="1">
      <c r="A21" s="257"/>
      <c r="B21" s="249"/>
      <c r="C21" s="150"/>
      <c r="D21" s="15"/>
      <c r="E21" s="139" t="s">
        <v>66</v>
      </c>
      <c r="F21" s="11">
        <f t="shared" ref="F21" si="5">F20*G20</f>
        <v>40</v>
      </c>
      <c r="G21" s="12"/>
      <c r="H21" s="200">
        <f>H20/F21</f>
        <v>1</v>
      </c>
      <c r="I21" s="69">
        <f>I20/F21</f>
        <v>0.75</v>
      </c>
      <c r="J21" s="71">
        <f>J20/F21</f>
        <v>0.25</v>
      </c>
      <c r="K21" s="74">
        <f>K20/F21</f>
        <v>0.75</v>
      </c>
      <c r="L21" s="75">
        <f>L20/F21</f>
        <v>0.25</v>
      </c>
    </row>
    <row r="22" spans="1:12" ht="15" customHeight="1">
      <c r="A22" s="257"/>
      <c r="B22" s="254" t="s">
        <v>72</v>
      </c>
      <c r="C22" s="148" t="s">
        <v>6</v>
      </c>
      <c r="D22" s="13">
        <v>1</v>
      </c>
      <c r="E22" s="22" t="s">
        <v>73</v>
      </c>
      <c r="F22" s="20" t="s">
        <v>8</v>
      </c>
      <c r="G22" s="242">
        <f>Registro!AN14</f>
        <v>0</v>
      </c>
      <c r="H22" s="2">
        <f>Registro!AP14</f>
        <v>0</v>
      </c>
      <c r="I22" s="63">
        <f>Registro!AQ14</f>
        <v>0</v>
      </c>
      <c r="J22" s="63">
        <f>Registro!AQ15</f>
        <v>0</v>
      </c>
      <c r="K22" s="64">
        <f>Registro!AR14</f>
        <v>0</v>
      </c>
      <c r="L22" s="65">
        <f>Registro!AR15</f>
        <v>0</v>
      </c>
    </row>
    <row r="23" spans="1:12">
      <c r="A23" s="257"/>
      <c r="B23" s="255"/>
      <c r="C23" s="149" t="s">
        <v>9</v>
      </c>
      <c r="D23" s="3">
        <v>2</v>
      </c>
      <c r="E23" s="135" t="s">
        <v>64</v>
      </c>
      <c r="F23" s="20" t="s">
        <v>8</v>
      </c>
      <c r="G23" s="243"/>
      <c r="H23" s="2">
        <f>Registro!AP49</f>
        <v>0</v>
      </c>
      <c r="I23" s="63">
        <f>Registro!AQ49</f>
        <v>0</v>
      </c>
      <c r="J23" s="63">
        <f>Registro!AQ50</f>
        <v>0</v>
      </c>
      <c r="K23" s="64">
        <f>Registro!AR49</f>
        <v>0</v>
      </c>
      <c r="L23" s="65">
        <f>Registro!AR50</f>
        <v>0</v>
      </c>
    </row>
    <row r="24" spans="1:12">
      <c r="A24" s="257"/>
      <c r="B24" s="255"/>
      <c r="C24" s="149" t="s">
        <v>10</v>
      </c>
      <c r="D24" s="3">
        <v>3</v>
      </c>
      <c r="E24" s="135" t="s">
        <v>65</v>
      </c>
      <c r="F24" s="20" t="s">
        <v>8</v>
      </c>
      <c r="G24" s="2">
        <f>Registro!AN15</f>
        <v>0</v>
      </c>
      <c r="H24" s="2">
        <f>Registro!AP84</f>
        <v>0</v>
      </c>
      <c r="I24" s="63">
        <f>Registro!AQ84</f>
        <v>0</v>
      </c>
      <c r="J24" s="63">
        <f>Registro!AQ85</f>
        <v>0</v>
      </c>
      <c r="K24" s="64">
        <f>Registro!AR84</f>
        <v>0</v>
      </c>
      <c r="L24" s="65">
        <f>Registro!AR85</f>
        <v>0</v>
      </c>
    </row>
    <row r="25" spans="1:12">
      <c r="A25" s="257"/>
      <c r="B25" s="255"/>
      <c r="C25" s="149"/>
      <c r="D25" s="14"/>
      <c r="E25" s="19" t="s">
        <v>11</v>
      </c>
      <c r="F25" s="6">
        <f>COUNTIF(F22:F24,"S")</f>
        <v>3</v>
      </c>
      <c r="G25" s="2">
        <f t="shared" ref="G25:L25" si="6">SUM(G22:G24)</f>
        <v>0</v>
      </c>
      <c r="H25" s="7">
        <f t="shared" si="6"/>
        <v>0</v>
      </c>
      <c r="I25" s="61">
        <f t="shared" si="6"/>
        <v>0</v>
      </c>
      <c r="J25" s="61">
        <f t="shared" si="6"/>
        <v>0</v>
      </c>
      <c r="K25" s="72">
        <f t="shared" si="6"/>
        <v>0</v>
      </c>
      <c r="L25" s="73">
        <f t="shared" si="6"/>
        <v>0</v>
      </c>
    </row>
    <row r="26" spans="1:12" ht="23.25" thickBot="1">
      <c r="A26" s="258"/>
      <c r="B26" s="256"/>
      <c r="C26" s="151"/>
      <c r="D26" s="15"/>
      <c r="E26" s="139" t="s">
        <v>67</v>
      </c>
      <c r="F26" s="11">
        <f t="shared" ref="F26" si="7">F25*G25</f>
        <v>0</v>
      </c>
      <c r="G26" s="12"/>
      <c r="H26" s="68" t="e">
        <f>H25/F26</f>
        <v>#DIV/0!</v>
      </c>
      <c r="I26" s="69" t="e">
        <f>I25/F26</f>
        <v>#DIV/0!</v>
      </c>
      <c r="J26" s="71" t="e">
        <f>J25/F26</f>
        <v>#DIV/0!</v>
      </c>
      <c r="K26" s="74" t="e">
        <f>K25/F26</f>
        <v>#DIV/0!</v>
      </c>
      <c r="L26" s="75" t="e">
        <f>L25/F26</f>
        <v>#DIV/0!</v>
      </c>
    </row>
    <row r="27" spans="1:12">
      <c r="A27" s="252" t="s">
        <v>16</v>
      </c>
      <c r="B27" s="244" t="s">
        <v>74</v>
      </c>
      <c r="C27" s="250" t="s">
        <v>6</v>
      </c>
      <c r="D27" s="13">
        <v>1</v>
      </c>
      <c r="E27" s="22" t="s">
        <v>49</v>
      </c>
      <c r="F27" s="20" t="s">
        <v>8</v>
      </c>
      <c r="G27" s="242">
        <f>Registro!M33</f>
        <v>10</v>
      </c>
      <c r="H27" s="2">
        <f>Registro!O33</f>
        <v>10</v>
      </c>
      <c r="I27" s="63">
        <f>Registro!P33</f>
        <v>10</v>
      </c>
      <c r="J27" s="63">
        <f>Registro!P34</f>
        <v>0</v>
      </c>
      <c r="K27" s="64">
        <f>Registro!Q33</f>
        <v>4</v>
      </c>
      <c r="L27" s="65">
        <f>Registro!Q34</f>
        <v>6</v>
      </c>
    </row>
    <row r="28" spans="1:12" ht="24">
      <c r="A28" s="252"/>
      <c r="B28" s="245"/>
      <c r="C28" s="251"/>
      <c r="D28" s="3">
        <v>2</v>
      </c>
      <c r="E28" s="23" t="s">
        <v>50</v>
      </c>
      <c r="F28" s="20" t="s">
        <v>8</v>
      </c>
      <c r="G28" s="243"/>
      <c r="H28" s="2">
        <f>Registro!O68</f>
        <v>10</v>
      </c>
      <c r="I28" s="63">
        <f>Registro!P68</f>
        <v>10</v>
      </c>
      <c r="J28" s="63">
        <f>Registro!P69</f>
        <v>0</v>
      </c>
      <c r="K28" s="64">
        <f>Registro!Q68</f>
        <v>0</v>
      </c>
      <c r="L28" s="65">
        <f>Registro!Q69</f>
        <v>10</v>
      </c>
    </row>
    <row r="29" spans="1:12" ht="24">
      <c r="A29" s="252"/>
      <c r="B29" s="245"/>
      <c r="C29" s="136" t="s">
        <v>9</v>
      </c>
      <c r="D29" s="3">
        <v>3</v>
      </c>
      <c r="E29" s="23" t="s">
        <v>51</v>
      </c>
      <c r="F29" s="20" t="s">
        <v>8</v>
      </c>
      <c r="G29" s="243"/>
      <c r="H29" s="2">
        <f>Registro!O103</f>
        <v>10</v>
      </c>
      <c r="I29" s="63">
        <f>Registro!P103</f>
        <v>10</v>
      </c>
      <c r="J29" s="63">
        <f>Registro!P104</f>
        <v>0</v>
      </c>
      <c r="K29" s="64">
        <f>Registro!Q103</f>
        <v>1</v>
      </c>
      <c r="L29" s="65">
        <f>Registro!Q104</f>
        <v>9</v>
      </c>
    </row>
    <row r="30" spans="1:12" ht="24">
      <c r="A30" s="252"/>
      <c r="B30" s="245"/>
      <c r="C30" s="136" t="s">
        <v>10</v>
      </c>
      <c r="D30" s="3">
        <v>4</v>
      </c>
      <c r="E30" s="23" t="s">
        <v>52</v>
      </c>
      <c r="F30" s="20" t="s">
        <v>8</v>
      </c>
      <c r="G30" s="242">
        <f>Registro!M34</f>
        <v>0</v>
      </c>
      <c r="H30" s="2">
        <f>Registro!O138</f>
        <v>10</v>
      </c>
      <c r="I30" s="63">
        <f>Registro!P138</f>
        <v>7</v>
      </c>
      <c r="J30" s="63">
        <f>Registro!P139</f>
        <v>3</v>
      </c>
      <c r="K30" s="64">
        <f>Registro!Q138</f>
        <v>10</v>
      </c>
      <c r="L30" s="65">
        <f>Registro!Q139</f>
        <v>0</v>
      </c>
    </row>
    <row r="31" spans="1:12">
      <c r="A31" s="252"/>
      <c r="B31" s="245"/>
      <c r="C31" s="250" t="s">
        <v>12</v>
      </c>
      <c r="D31" s="3">
        <v>5</v>
      </c>
      <c r="E31" s="19" t="s">
        <v>53</v>
      </c>
      <c r="F31" s="20" t="s">
        <v>8</v>
      </c>
      <c r="G31" s="243"/>
      <c r="H31" s="2">
        <f>Registro!O173</f>
        <v>10</v>
      </c>
      <c r="I31" s="63">
        <f>Registro!P173</f>
        <v>7</v>
      </c>
      <c r="J31" s="63">
        <f>Registro!P174</f>
        <v>3</v>
      </c>
      <c r="K31" s="64">
        <f>Registro!Q173</f>
        <v>10</v>
      </c>
      <c r="L31" s="65">
        <f>Registro!Q174</f>
        <v>0</v>
      </c>
    </row>
    <row r="32" spans="1:12">
      <c r="A32" s="252"/>
      <c r="B32" s="245"/>
      <c r="C32" s="251"/>
      <c r="D32" s="3">
        <v>6</v>
      </c>
      <c r="E32" s="19" t="s">
        <v>54</v>
      </c>
      <c r="F32" s="43" t="s">
        <v>8</v>
      </c>
      <c r="G32" s="243"/>
      <c r="H32" s="2">
        <f>Registro!O208</f>
        <v>10</v>
      </c>
      <c r="I32" s="63">
        <f>Registro!P208</f>
        <v>7</v>
      </c>
      <c r="J32" s="63">
        <f>Registro!P209</f>
        <v>3</v>
      </c>
      <c r="K32" s="64">
        <f>Registro!Q208</f>
        <v>3</v>
      </c>
      <c r="L32" s="65">
        <f>Registro!Q209</f>
        <v>7</v>
      </c>
    </row>
    <row r="33" spans="1:12" ht="15.75" customHeight="1">
      <c r="A33" s="252"/>
      <c r="B33" s="245"/>
      <c r="C33" s="16"/>
      <c r="D33" s="14"/>
      <c r="E33" s="19" t="s">
        <v>11</v>
      </c>
      <c r="F33" s="6">
        <f>COUNTIF(F27:F32,"S")</f>
        <v>6</v>
      </c>
      <c r="G33" s="2">
        <f t="shared" ref="G33:L33" si="8">SUM(G27:G32)</f>
        <v>10</v>
      </c>
      <c r="H33" s="7">
        <f t="shared" si="8"/>
        <v>60</v>
      </c>
      <c r="I33" s="61">
        <f t="shared" si="8"/>
        <v>51</v>
      </c>
      <c r="J33" s="61">
        <f t="shared" si="8"/>
        <v>9</v>
      </c>
      <c r="K33" s="72">
        <f t="shared" si="8"/>
        <v>28</v>
      </c>
      <c r="L33" s="73">
        <f t="shared" si="8"/>
        <v>32</v>
      </c>
    </row>
    <row r="34" spans="1:12" ht="15.75" customHeight="1" thickBot="1">
      <c r="A34" s="252"/>
      <c r="B34" s="246"/>
      <c r="C34" s="17"/>
      <c r="D34" s="15"/>
      <c r="E34" s="139" t="s">
        <v>68</v>
      </c>
      <c r="F34" s="11">
        <f t="shared" ref="F34" si="9">F33*G33</f>
        <v>60</v>
      </c>
      <c r="G34" s="12"/>
      <c r="H34" s="68">
        <f>H33/F34</f>
        <v>1</v>
      </c>
      <c r="I34" s="76">
        <f>I33/F34</f>
        <v>0.85</v>
      </c>
      <c r="J34" s="77">
        <f>J33/F34</f>
        <v>0.15</v>
      </c>
      <c r="K34" s="74">
        <f>K33/F34</f>
        <v>0.46666666666666667</v>
      </c>
      <c r="L34" s="75">
        <f>L33/F34</f>
        <v>0.53333333333333333</v>
      </c>
    </row>
    <row r="35" spans="1:12" ht="15" customHeight="1">
      <c r="A35" s="252"/>
      <c r="B35" s="244" t="s">
        <v>75</v>
      </c>
      <c r="C35" s="18" t="s">
        <v>6</v>
      </c>
      <c r="D35" s="13">
        <v>1</v>
      </c>
      <c r="E35" s="22" t="s">
        <v>55</v>
      </c>
      <c r="F35" s="20" t="s">
        <v>8</v>
      </c>
      <c r="G35" s="242">
        <f>Registro!V14</f>
        <v>3</v>
      </c>
      <c r="H35" s="2">
        <f>Registro!X14</f>
        <v>3</v>
      </c>
      <c r="I35" s="63">
        <f>Registro!Y14</f>
        <v>3</v>
      </c>
      <c r="J35" s="63">
        <f>Registro!Y15</f>
        <v>0</v>
      </c>
      <c r="K35" s="64">
        <f>Registro!Z14</f>
        <v>0</v>
      </c>
      <c r="L35" s="65">
        <f>Registro!Z15</f>
        <v>3</v>
      </c>
    </row>
    <row r="36" spans="1:12" ht="15.75" customHeight="1">
      <c r="A36" s="252"/>
      <c r="B36" s="245"/>
      <c r="C36" s="16" t="s">
        <v>9</v>
      </c>
      <c r="D36" s="3">
        <v>2</v>
      </c>
      <c r="E36" s="19" t="s">
        <v>56</v>
      </c>
      <c r="F36" s="20" t="s">
        <v>8</v>
      </c>
      <c r="G36" s="243"/>
      <c r="H36" s="2">
        <f>Registro!X49</f>
        <v>3</v>
      </c>
      <c r="I36" s="63">
        <f>Registro!Y49</f>
        <v>3</v>
      </c>
      <c r="J36" s="63">
        <f>Registro!Y50</f>
        <v>0</v>
      </c>
      <c r="K36" s="64">
        <f>Registro!Z49</f>
        <v>0</v>
      </c>
      <c r="L36" s="65">
        <f>Registro!Z50</f>
        <v>3</v>
      </c>
    </row>
    <row r="37" spans="1:12" ht="15.75" customHeight="1">
      <c r="A37" s="252"/>
      <c r="B37" s="245"/>
      <c r="C37" s="16" t="s">
        <v>10</v>
      </c>
      <c r="D37" s="3">
        <v>3</v>
      </c>
      <c r="E37" s="19" t="s">
        <v>57</v>
      </c>
      <c r="F37" s="20" t="s">
        <v>8</v>
      </c>
      <c r="G37" s="242">
        <f>Registro!V15</f>
        <v>0</v>
      </c>
      <c r="H37" s="2">
        <f>Registro!X84</f>
        <v>3</v>
      </c>
      <c r="I37" s="63">
        <f>Registro!Y84</f>
        <v>0</v>
      </c>
      <c r="J37" s="63">
        <f>Registro!Y85</f>
        <v>3</v>
      </c>
      <c r="K37" s="64">
        <f>Registro!Z84</f>
        <v>3</v>
      </c>
      <c r="L37" s="65">
        <f>Registro!Z85</f>
        <v>0</v>
      </c>
    </row>
    <row r="38" spans="1:12" ht="15.75" customHeight="1">
      <c r="A38" s="252"/>
      <c r="B38" s="245"/>
      <c r="C38" s="16" t="s">
        <v>12</v>
      </c>
      <c r="D38" s="3">
        <v>4</v>
      </c>
      <c r="E38" s="137" t="s">
        <v>58</v>
      </c>
      <c r="F38" s="20" t="s">
        <v>8</v>
      </c>
      <c r="G38" s="243"/>
      <c r="H38" s="2">
        <f>Registro!X119</f>
        <v>3</v>
      </c>
      <c r="I38" s="63">
        <f>Registro!Y119</f>
        <v>3</v>
      </c>
      <c r="J38" s="63">
        <f>Registro!Y120</f>
        <v>0</v>
      </c>
      <c r="K38" s="64">
        <f>Registro!Z119</f>
        <v>0</v>
      </c>
      <c r="L38" s="65">
        <f>Registro!Z120</f>
        <v>3</v>
      </c>
    </row>
    <row r="39" spans="1:12" ht="15.75" customHeight="1">
      <c r="A39" s="252"/>
      <c r="B39" s="245"/>
      <c r="C39" s="16"/>
      <c r="D39" s="78"/>
      <c r="E39" s="19" t="s">
        <v>11</v>
      </c>
      <c r="F39" s="6">
        <f>COUNTIF(F35:F38,"S")</f>
        <v>4</v>
      </c>
      <c r="G39" s="2">
        <f t="shared" ref="G39:L39" si="10">SUM(G35:G38)</f>
        <v>3</v>
      </c>
      <c r="H39" s="7">
        <f t="shared" si="10"/>
        <v>12</v>
      </c>
      <c r="I39" s="61">
        <f t="shared" si="10"/>
        <v>9</v>
      </c>
      <c r="J39" s="61">
        <f t="shared" si="10"/>
        <v>3</v>
      </c>
      <c r="K39" s="66">
        <f t="shared" si="10"/>
        <v>3</v>
      </c>
      <c r="L39" s="67">
        <f t="shared" si="10"/>
        <v>9</v>
      </c>
    </row>
    <row r="40" spans="1:12" ht="24.75" thickBot="1">
      <c r="A40" s="253"/>
      <c r="B40" s="246"/>
      <c r="C40" s="79"/>
      <c r="D40" s="15"/>
      <c r="E40" s="10" t="s">
        <v>13</v>
      </c>
      <c r="F40" s="59">
        <f t="shared" ref="F40" si="11">F39*G39</f>
        <v>12</v>
      </c>
      <c r="G40" s="60"/>
      <c r="H40" s="84">
        <f>H39/F40</f>
        <v>1</v>
      </c>
      <c r="I40" s="80">
        <f>I39/F40</f>
        <v>0.75</v>
      </c>
      <c r="J40" s="80">
        <f>J39/F40</f>
        <v>0.25</v>
      </c>
      <c r="K40" s="81">
        <f>K39/F40</f>
        <v>0.25</v>
      </c>
      <c r="L40" s="82">
        <f>L39/F40</f>
        <v>0.75</v>
      </c>
    </row>
    <row r="41" spans="1:12" ht="24" customHeight="1" thickBot="1">
      <c r="A41" s="240" t="s">
        <v>40</v>
      </c>
      <c r="B41" s="241"/>
      <c r="C41" s="241"/>
      <c r="D41" s="241"/>
      <c r="E41" s="241"/>
      <c r="F41" s="83">
        <f>SUM(F9,F15,F21,F26,F34,F40)</f>
        <v>152</v>
      </c>
      <c r="G41" s="83">
        <f>SUM(G8,G14,G20,G25,G33,G39)</f>
        <v>33</v>
      </c>
      <c r="H41" s="85">
        <f>AVERAGE(H15,H21,H34,H40)</f>
        <v>1</v>
      </c>
      <c r="I41" s="85">
        <f>AVERAGE(I15,I21,I34,I40)</f>
        <v>0.77500000000000002</v>
      </c>
      <c r="J41" s="85">
        <f t="shared" ref="J41:L41" si="12">AVERAGE(J15,J21,J34,J40)</f>
        <v>0.22500000000000001</v>
      </c>
      <c r="K41" s="85">
        <f t="shared" si="12"/>
        <v>0.6166666666666667</v>
      </c>
      <c r="L41" s="85">
        <f t="shared" si="12"/>
        <v>0.3833333333333333</v>
      </c>
    </row>
  </sheetData>
  <mergeCells count="29">
    <mergeCell ref="A1:A2"/>
    <mergeCell ref="A3:A9"/>
    <mergeCell ref="F1:L1"/>
    <mergeCell ref="B1:B2"/>
    <mergeCell ref="D1:D2"/>
    <mergeCell ref="B3:B9"/>
    <mergeCell ref="G5:G7"/>
    <mergeCell ref="C3:C5"/>
    <mergeCell ref="B10:B15"/>
    <mergeCell ref="G10:G11"/>
    <mergeCell ref="G12:G13"/>
    <mergeCell ref="C1:C2"/>
    <mergeCell ref="G3:G4"/>
    <mergeCell ref="A41:E41"/>
    <mergeCell ref="G16:G17"/>
    <mergeCell ref="G27:G29"/>
    <mergeCell ref="G35:G36"/>
    <mergeCell ref="B35:B40"/>
    <mergeCell ref="G18:G19"/>
    <mergeCell ref="B16:B21"/>
    <mergeCell ref="B27:B34"/>
    <mergeCell ref="C31:C32"/>
    <mergeCell ref="G30:G32"/>
    <mergeCell ref="G37:G38"/>
    <mergeCell ref="A27:A40"/>
    <mergeCell ref="B22:B26"/>
    <mergeCell ref="G22:G23"/>
    <mergeCell ref="C27:C28"/>
    <mergeCell ref="A10:A26"/>
  </mergeCells>
  <conditionalFormatting sqref="H3:H7">
    <cfRule type="cellIs" dxfId="95" priority="15" operator="equal">
      <formula>$G$8</formula>
    </cfRule>
    <cfRule type="cellIs" dxfId="94" priority="16" operator="notEqual">
      <formula>$G$8</formula>
    </cfRule>
  </conditionalFormatting>
  <conditionalFormatting sqref="H10:H13">
    <cfRule type="cellIs" dxfId="93" priority="3" operator="notEqual">
      <formula>$G$14</formula>
    </cfRule>
    <cfRule type="cellIs" dxfId="92" priority="4" operator="equal">
      <formula>$G$14</formula>
    </cfRule>
  </conditionalFormatting>
  <conditionalFormatting sqref="H16:H19">
    <cfRule type="cellIs" dxfId="91" priority="13" operator="equal">
      <formula>$G$20</formula>
    </cfRule>
    <cfRule type="cellIs" dxfId="90" priority="14" operator="notEqual">
      <formula>$G$20</formula>
    </cfRule>
  </conditionalFormatting>
  <conditionalFormatting sqref="H22:H24">
    <cfRule type="cellIs" dxfId="89" priority="7" operator="equal">
      <formula>$G$25</formula>
    </cfRule>
    <cfRule type="cellIs" dxfId="88" priority="8" operator="notEqual">
      <formula>$G$25</formula>
    </cfRule>
  </conditionalFormatting>
  <conditionalFormatting sqref="H27:H32">
    <cfRule type="cellIs" dxfId="87" priority="11" operator="equal">
      <formula>$G$33</formula>
    </cfRule>
    <cfRule type="cellIs" dxfId="86" priority="12" operator="notEqual">
      <formula>$G$33</formula>
    </cfRule>
  </conditionalFormatting>
  <conditionalFormatting sqref="H35:H38">
    <cfRule type="cellIs" dxfId="85" priority="9" operator="equal">
      <formula>$G$39</formula>
    </cfRule>
    <cfRule type="cellIs" dxfId="84" priority="10" operator="notEqual">
      <formula>$G$39</formula>
    </cfRule>
  </conditionalFormatting>
  <conditionalFormatting sqref="H14">
    <cfRule type="cellIs" dxfId="83" priority="2" operator="notEqual">
      <formula>$F$15</formula>
    </cfRule>
    <cfRule type="cellIs" dxfId="82" priority="1" operator="equal">
      <formula>$F$15</formula>
    </cfRule>
  </conditionalFormatting>
  <printOptions horizontalCentered="1"/>
  <pageMargins left="0" right="0" top="1.3779527559055118" bottom="0.19685039370078741" header="0" footer="0"/>
  <pageSetup orientation="portrait" r:id="rId1"/>
  <headerFooter>
    <oddHeader>&amp;L&amp;G&amp;C
 REGISTRO DE PRÁCTICAS DE LABORATORIO PROGRAMADAS EN NIVEL MEDIO SUPERIOR
SEMESTRE FEBRERO - JULIO
PERIODO 2025-A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143"/>
  <sheetViews>
    <sheetView zoomScaleNormal="100" workbookViewId="0">
      <pane ySplit="3" topLeftCell="A66" activePane="bottomLeft" state="frozen"/>
      <selection pane="bottomLeft" activeCell="H122" sqref="H122"/>
    </sheetView>
  </sheetViews>
  <sheetFormatPr baseColWidth="10" defaultRowHeight="15"/>
  <cols>
    <col min="1" max="1" width="6.7109375" customWidth="1"/>
    <col min="2" max="2" width="15" customWidth="1"/>
    <col min="3" max="3" width="19.28515625" customWidth="1"/>
    <col min="4" max="4" width="6.5703125" customWidth="1"/>
    <col min="5" max="5" width="10.85546875" customWidth="1"/>
    <col min="6" max="6" width="9.5703125" customWidth="1"/>
    <col min="7" max="7" width="10.85546875" customWidth="1"/>
    <col min="8" max="8" width="11.7109375" customWidth="1"/>
  </cols>
  <sheetData>
    <row r="1" spans="1:8" ht="15.75" thickBot="1">
      <c r="A1" s="280" t="s">
        <v>62</v>
      </c>
      <c r="B1" s="280"/>
      <c r="C1" s="280"/>
      <c r="D1" s="280"/>
      <c r="E1" s="280"/>
      <c r="F1" s="280"/>
      <c r="G1" s="280"/>
      <c r="H1" s="280"/>
    </row>
    <row r="2" spans="1:8">
      <c r="A2" s="281" t="s">
        <v>17</v>
      </c>
      <c r="B2" s="283" t="s">
        <v>18</v>
      </c>
      <c r="C2" s="283" t="s">
        <v>19</v>
      </c>
      <c r="D2" s="283" t="s">
        <v>20</v>
      </c>
      <c r="E2" s="283" t="s">
        <v>21</v>
      </c>
      <c r="F2" s="285" t="s">
        <v>31</v>
      </c>
      <c r="G2" s="285"/>
      <c r="H2" s="286"/>
    </row>
    <row r="3" spans="1:8" ht="39" thickBot="1">
      <c r="A3" s="282"/>
      <c r="B3" s="284"/>
      <c r="C3" s="284"/>
      <c r="D3" s="284"/>
      <c r="E3" s="284"/>
      <c r="F3" s="56" t="s">
        <v>22</v>
      </c>
      <c r="G3" s="56" t="s">
        <v>23</v>
      </c>
      <c r="H3" s="57" t="s">
        <v>81</v>
      </c>
    </row>
    <row r="4" spans="1:8">
      <c r="A4" s="40">
        <v>2</v>
      </c>
      <c r="B4" s="213" t="s">
        <v>113</v>
      </c>
      <c r="C4" s="213" t="s">
        <v>114</v>
      </c>
      <c r="D4" s="50">
        <v>201</v>
      </c>
      <c r="E4" s="213" t="s">
        <v>102</v>
      </c>
      <c r="F4" s="215" t="s">
        <v>8</v>
      </c>
      <c r="G4" s="218" t="s">
        <v>89</v>
      </c>
      <c r="H4" s="221" t="s">
        <v>8</v>
      </c>
    </row>
    <row r="5" spans="1:8">
      <c r="A5" s="25">
        <v>2</v>
      </c>
      <c r="B5" s="213" t="s">
        <v>113</v>
      </c>
      <c r="C5" s="213" t="s">
        <v>114</v>
      </c>
      <c r="D5" s="26">
        <v>202</v>
      </c>
      <c r="E5" s="216" t="s">
        <v>99</v>
      </c>
      <c r="F5" s="225" t="s">
        <v>8</v>
      </c>
      <c r="G5" s="226" t="s">
        <v>89</v>
      </c>
      <c r="H5" s="227" t="s">
        <v>8</v>
      </c>
    </row>
    <row r="6" spans="1:8">
      <c r="A6" s="25">
        <v>2</v>
      </c>
      <c r="B6" s="216" t="s">
        <v>115</v>
      </c>
      <c r="C6" s="216" t="s">
        <v>116</v>
      </c>
      <c r="D6" s="26">
        <v>203</v>
      </c>
      <c r="E6" s="216" t="s">
        <v>88</v>
      </c>
      <c r="F6" s="225" t="s">
        <v>8</v>
      </c>
      <c r="G6" s="226" t="s">
        <v>89</v>
      </c>
      <c r="H6" s="227" t="s">
        <v>8</v>
      </c>
    </row>
    <row r="7" spans="1:8">
      <c r="A7" s="25">
        <v>2</v>
      </c>
      <c r="B7" s="216" t="s">
        <v>115</v>
      </c>
      <c r="C7" s="216" t="s">
        <v>116</v>
      </c>
      <c r="D7" s="26">
        <v>204</v>
      </c>
      <c r="E7" s="216" t="s">
        <v>92</v>
      </c>
      <c r="F7" s="225" t="s">
        <v>8</v>
      </c>
      <c r="G7" s="226" t="s">
        <v>89</v>
      </c>
      <c r="H7" s="227" t="s">
        <v>8</v>
      </c>
    </row>
    <row r="8" spans="1:8">
      <c r="A8" s="25">
        <v>2</v>
      </c>
      <c r="B8" s="213" t="s">
        <v>113</v>
      </c>
      <c r="C8" s="213" t="s">
        <v>114</v>
      </c>
      <c r="D8" s="26">
        <v>205</v>
      </c>
      <c r="E8" s="216" t="s">
        <v>119</v>
      </c>
      <c r="F8" s="225" t="s">
        <v>8</v>
      </c>
      <c r="G8" s="226" t="s">
        <v>89</v>
      </c>
      <c r="H8" s="227" t="s">
        <v>8</v>
      </c>
    </row>
    <row r="9" spans="1:8">
      <c r="A9" s="25">
        <v>2</v>
      </c>
      <c r="B9" s="213" t="s">
        <v>113</v>
      </c>
      <c r="C9" s="213" t="s">
        <v>114</v>
      </c>
      <c r="D9" s="26">
        <v>206</v>
      </c>
      <c r="E9" s="216" t="s">
        <v>96</v>
      </c>
      <c r="F9" s="225" t="s">
        <v>8</v>
      </c>
      <c r="G9" s="226" t="s">
        <v>89</v>
      </c>
      <c r="H9" s="227" t="s">
        <v>8</v>
      </c>
    </row>
    <row r="10" spans="1:8">
      <c r="A10" s="25">
        <v>2</v>
      </c>
      <c r="B10" s="216" t="s">
        <v>117</v>
      </c>
      <c r="C10" s="216" t="s">
        <v>118</v>
      </c>
      <c r="D10" s="26">
        <v>207</v>
      </c>
      <c r="E10" s="216" t="s">
        <v>93</v>
      </c>
      <c r="F10" s="225" t="s">
        <v>8</v>
      </c>
      <c r="G10" s="226" t="s">
        <v>89</v>
      </c>
      <c r="H10" s="227" t="s">
        <v>8</v>
      </c>
    </row>
    <row r="11" spans="1:8">
      <c r="A11" s="25">
        <v>2</v>
      </c>
      <c r="B11" s="216" t="s">
        <v>115</v>
      </c>
      <c r="C11" s="216" t="s">
        <v>116</v>
      </c>
      <c r="D11" s="26">
        <v>208</v>
      </c>
      <c r="E11" s="216" t="s">
        <v>96</v>
      </c>
      <c r="F11" s="225" t="s">
        <v>8</v>
      </c>
      <c r="G11" s="226" t="s">
        <v>89</v>
      </c>
      <c r="H11" s="227" t="s">
        <v>8</v>
      </c>
    </row>
    <row r="12" spans="1:8">
      <c r="A12" s="25">
        <v>2</v>
      </c>
      <c r="B12" s="216" t="s">
        <v>117</v>
      </c>
      <c r="C12" s="216" t="s">
        <v>118</v>
      </c>
      <c r="D12" s="26">
        <v>209</v>
      </c>
      <c r="E12" s="216" t="s">
        <v>88</v>
      </c>
      <c r="F12" s="225" t="s">
        <v>8</v>
      </c>
      <c r="G12" s="226" t="s">
        <v>89</v>
      </c>
      <c r="H12" s="227" t="s">
        <v>8</v>
      </c>
    </row>
    <row r="13" spans="1:8">
      <c r="A13" s="25">
        <v>2</v>
      </c>
      <c r="B13" s="216" t="s">
        <v>117</v>
      </c>
      <c r="C13" s="216" t="s">
        <v>118</v>
      </c>
      <c r="D13" s="26">
        <v>210</v>
      </c>
      <c r="E13" s="216" t="s">
        <v>120</v>
      </c>
      <c r="F13" s="225" t="s">
        <v>8</v>
      </c>
      <c r="G13" s="226" t="s">
        <v>89</v>
      </c>
      <c r="H13" s="227" t="s">
        <v>8</v>
      </c>
    </row>
    <row r="14" spans="1:8">
      <c r="A14" s="25"/>
      <c r="B14" s="44"/>
      <c r="C14" s="44"/>
      <c r="D14" s="27"/>
      <c r="E14" s="44"/>
      <c r="F14" s="171"/>
      <c r="G14" s="174"/>
      <c r="H14" s="177"/>
    </row>
    <row r="15" spans="1:8">
      <c r="A15" s="25"/>
      <c r="B15" s="44"/>
      <c r="C15" s="44"/>
      <c r="D15" s="27"/>
      <c r="E15" s="44"/>
      <c r="F15" s="171"/>
      <c r="G15" s="174"/>
      <c r="H15" s="177"/>
    </row>
    <row r="16" spans="1:8">
      <c r="A16" s="25"/>
      <c r="B16" s="44"/>
      <c r="C16" s="44"/>
      <c r="D16" s="26"/>
      <c r="E16" s="44"/>
      <c r="F16" s="171"/>
      <c r="G16" s="174"/>
      <c r="H16" s="177"/>
    </row>
    <row r="17" spans="1:8">
      <c r="A17" s="25"/>
      <c r="B17" s="44"/>
      <c r="C17" s="44"/>
      <c r="D17" s="26"/>
      <c r="E17" s="44"/>
      <c r="F17" s="171"/>
      <c r="G17" s="174"/>
      <c r="H17" s="177"/>
    </row>
    <row r="18" spans="1:8" ht="15.75" thickBot="1">
      <c r="A18" s="28"/>
      <c r="B18" s="45"/>
      <c r="C18" s="45"/>
      <c r="D18" s="30"/>
      <c r="E18" s="45"/>
      <c r="F18" s="172"/>
      <c r="G18" s="175"/>
      <c r="H18" s="178"/>
    </row>
    <row r="19" spans="1:8">
      <c r="A19" s="40"/>
      <c r="B19" s="46"/>
      <c r="C19" s="46"/>
      <c r="D19" s="41"/>
      <c r="E19" s="46"/>
      <c r="F19" s="170"/>
      <c r="G19" s="173"/>
      <c r="H19" s="176"/>
    </row>
    <row r="20" spans="1:8">
      <c r="A20" s="25"/>
      <c r="B20" s="44"/>
      <c r="C20" s="44"/>
      <c r="D20" s="27"/>
      <c r="E20" s="44"/>
      <c r="F20" s="171"/>
      <c r="G20" s="174"/>
      <c r="H20" s="177"/>
    </row>
    <row r="21" spans="1:8">
      <c r="A21" s="25"/>
      <c r="B21" s="44"/>
      <c r="C21" s="44"/>
      <c r="D21" s="27"/>
      <c r="E21" s="44"/>
      <c r="F21" s="171"/>
      <c r="G21" s="174"/>
      <c r="H21" s="177"/>
    </row>
    <row r="22" spans="1:8">
      <c r="A22" s="25"/>
      <c r="B22" s="44"/>
      <c r="C22" s="44"/>
      <c r="D22" s="27"/>
      <c r="E22" s="44"/>
      <c r="F22" s="171"/>
      <c r="G22" s="174"/>
      <c r="H22" s="177"/>
    </row>
    <row r="23" spans="1:8">
      <c r="A23" s="25"/>
      <c r="B23" s="44"/>
      <c r="C23" s="44"/>
      <c r="D23" s="27"/>
      <c r="E23" s="44"/>
      <c r="F23" s="171"/>
      <c r="G23" s="174"/>
      <c r="H23" s="177"/>
    </row>
    <row r="24" spans="1:8">
      <c r="A24" s="25"/>
      <c r="B24" s="44"/>
      <c r="C24" s="44"/>
      <c r="D24" s="27"/>
      <c r="E24" s="44"/>
      <c r="F24" s="171"/>
      <c r="G24" s="174"/>
      <c r="H24" s="177"/>
    </row>
    <row r="25" spans="1:8">
      <c r="A25" s="25"/>
      <c r="B25" s="44"/>
      <c r="C25" s="44"/>
      <c r="D25" s="27"/>
      <c r="E25" s="44"/>
      <c r="F25" s="171"/>
      <c r="G25" s="174"/>
      <c r="H25" s="177"/>
    </row>
    <row r="26" spans="1:8">
      <c r="A26" s="25"/>
      <c r="B26" s="44"/>
      <c r="C26" s="44"/>
      <c r="D26" s="27"/>
      <c r="E26" s="44"/>
      <c r="F26" s="171"/>
      <c r="G26" s="174"/>
      <c r="H26" s="177"/>
    </row>
    <row r="27" spans="1:8">
      <c r="A27" s="25"/>
      <c r="B27" s="44"/>
      <c r="C27" s="44"/>
      <c r="D27" s="27"/>
      <c r="E27" s="44"/>
      <c r="F27" s="171"/>
      <c r="G27" s="174"/>
      <c r="H27" s="177"/>
    </row>
    <row r="28" spans="1:8">
      <c r="A28" s="25"/>
      <c r="B28" s="44"/>
      <c r="C28" s="44"/>
      <c r="D28" s="27"/>
      <c r="E28" s="44"/>
      <c r="F28" s="171"/>
      <c r="G28" s="174"/>
      <c r="H28" s="177"/>
    </row>
    <row r="29" spans="1:8">
      <c r="A29" s="25"/>
      <c r="B29" s="44"/>
      <c r="C29" s="44"/>
      <c r="D29" s="27"/>
      <c r="E29" s="55"/>
      <c r="F29" s="171"/>
      <c r="G29" s="174"/>
      <c r="H29" s="177"/>
    </row>
    <row r="30" spans="1:8">
      <c r="A30" s="25"/>
      <c r="B30" s="44"/>
      <c r="C30" s="44"/>
      <c r="D30" s="27"/>
      <c r="E30" s="44"/>
      <c r="F30" s="171"/>
      <c r="G30" s="174"/>
      <c r="H30" s="177"/>
    </row>
    <row r="31" spans="1:8">
      <c r="A31" s="25"/>
      <c r="B31" s="44"/>
      <c r="C31" s="44"/>
      <c r="D31" s="27"/>
      <c r="E31" s="44"/>
      <c r="F31" s="171"/>
      <c r="G31" s="174"/>
      <c r="H31" s="177"/>
    </row>
    <row r="32" spans="1:8">
      <c r="A32" s="25"/>
      <c r="B32" s="44"/>
      <c r="C32" s="44"/>
      <c r="D32" s="27"/>
      <c r="E32" s="44"/>
      <c r="F32" s="171"/>
      <c r="G32" s="174"/>
      <c r="H32" s="177"/>
    </row>
    <row r="33" spans="1:8">
      <c r="A33" s="31"/>
      <c r="B33" s="32"/>
      <c r="C33" s="33" t="s">
        <v>28</v>
      </c>
      <c r="D33" s="34">
        <f>COUNTA(D4:D18)</f>
        <v>10</v>
      </c>
      <c r="E33" s="35" t="s">
        <v>25</v>
      </c>
      <c r="F33" s="53">
        <f>COUNTIF(F4:F32,"S")</f>
        <v>10</v>
      </c>
      <c r="G33" s="54">
        <f>COUNTIF(G4:G32,"P")</f>
        <v>10</v>
      </c>
      <c r="H33" s="54">
        <f>COUNTIF(H4:H32,"S")</f>
        <v>10</v>
      </c>
    </row>
    <row r="34" spans="1:8">
      <c r="A34" s="31"/>
      <c r="B34" s="32"/>
      <c r="C34" s="33" t="s">
        <v>29</v>
      </c>
      <c r="D34" s="34">
        <f>COUNTA(D19:D32)</f>
        <v>0</v>
      </c>
      <c r="E34" s="35" t="s">
        <v>26</v>
      </c>
      <c r="F34" s="53">
        <f>COUNTIF(F4:F32,"N")</f>
        <v>0</v>
      </c>
      <c r="G34" s="54">
        <f>COUNTIF(G4:G32,"D")</f>
        <v>0</v>
      </c>
      <c r="H34" s="54">
        <f>COUNTIF(H4:H32,"N")</f>
        <v>0</v>
      </c>
    </row>
    <row r="35" spans="1:8" ht="15.75" thickBot="1">
      <c r="A35" s="28"/>
      <c r="B35" s="29"/>
      <c r="C35" s="47" t="s">
        <v>30</v>
      </c>
      <c r="D35" s="48">
        <f>SUM(D33:D34)</f>
        <v>10</v>
      </c>
      <c r="E35" s="36" t="s">
        <v>27</v>
      </c>
      <c r="F35" s="37">
        <f>SUM(F33:F34)</f>
        <v>10</v>
      </c>
      <c r="G35" s="49">
        <f>SUM(G33:G34)</f>
        <v>10</v>
      </c>
      <c r="H35" s="49">
        <f>SUM(H33:H34)</f>
        <v>10</v>
      </c>
    </row>
    <row r="37" spans="1:8" ht="15.75" thickBot="1">
      <c r="A37" s="280" t="s">
        <v>62</v>
      </c>
      <c r="B37" s="280"/>
      <c r="C37" s="280"/>
      <c r="D37" s="280"/>
      <c r="E37" s="280"/>
      <c r="F37" s="280"/>
      <c r="G37" s="280"/>
      <c r="H37" s="280"/>
    </row>
    <row r="38" spans="1:8">
      <c r="A38" s="281" t="s">
        <v>17</v>
      </c>
      <c r="B38" s="283" t="s">
        <v>18</v>
      </c>
      <c r="C38" s="283" t="s">
        <v>19</v>
      </c>
      <c r="D38" s="283" t="s">
        <v>20</v>
      </c>
      <c r="E38" s="283" t="s">
        <v>21</v>
      </c>
      <c r="F38" s="285" t="s">
        <v>32</v>
      </c>
      <c r="G38" s="285"/>
      <c r="H38" s="286"/>
    </row>
    <row r="39" spans="1:8" ht="39" thickBot="1">
      <c r="A39" s="282"/>
      <c r="B39" s="284"/>
      <c r="C39" s="284"/>
      <c r="D39" s="284"/>
      <c r="E39" s="284"/>
      <c r="F39" s="56" t="s">
        <v>22</v>
      </c>
      <c r="G39" s="56" t="s">
        <v>23</v>
      </c>
      <c r="H39" s="57" t="s">
        <v>81</v>
      </c>
    </row>
    <row r="40" spans="1:8">
      <c r="A40" s="40">
        <v>2</v>
      </c>
      <c r="B40" s="213" t="s">
        <v>113</v>
      </c>
      <c r="C40" s="213" t="s">
        <v>114</v>
      </c>
      <c r="D40" s="50">
        <v>201</v>
      </c>
      <c r="E40" s="213" t="s">
        <v>102</v>
      </c>
      <c r="F40" s="215" t="s">
        <v>8</v>
      </c>
      <c r="G40" s="218" t="s">
        <v>89</v>
      </c>
      <c r="H40" s="221" t="s">
        <v>8</v>
      </c>
    </row>
    <row r="41" spans="1:8">
      <c r="A41" s="25">
        <v>2</v>
      </c>
      <c r="B41" s="213" t="s">
        <v>113</v>
      </c>
      <c r="C41" s="213" t="s">
        <v>114</v>
      </c>
      <c r="D41" s="26">
        <v>202</v>
      </c>
      <c r="E41" s="216" t="s">
        <v>99</v>
      </c>
      <c r="F41" s="225" t="s">
        <v>8</v>
      </c>
      <c r="G41" s="226" t="s">
        <v>89</v>
      </c>
      <c r="H41" s="227" t="s">
        <v>8</v>
      </c>
    </row>
    <row r="42" spans="1:8">
      <c r="A42" s="25">
        <v>2</v>
      </c>
      <c r="B42" s="216" t="s">
        <v>115</v>
      </c>
      <c r="C42" s="216" t="s">
        <v>116</v>
      </c>
      <c r="D42" s="26">
        <v>203</v>
      </c>
      <c r="E42" s="216" t="s">
        <v>88</v>
      </c>
      <c r="F42" s="225" t="s">
        <v>8</v>
      </c>
      <c r="G42" s="226" t="s">
        <v>89</v>
      </c>
      <c r="H42" s="227" t="s">
        <v>8</v>
      </c>
    </row>
    <row r="43" spans="1:8">
      <c r="A43" s="25">
        <v>2</v>
      </c>
      <c r="B43" s="216" t="s">
        <v>115</v>
      </c>
      <c r="C43" s="216" t="s">
        <v>116</v>
      </c>
      <c r="D43" s="26">
        <v>204</v>
      </c>
      <c r="E43" s="216" t="s">
        <v>92</v>
      </c>
      <c r="F43" s="225" t="s">
        <v>8</v>
      </c>
      <c r="G43" s="226" t="s">
        <v>89</v>
      </c>
      <c r="H43" s="227" t="s">
        <v>8</v>
      </c>
    </row>
    <row r="44" spans="1:8">
      <c r="A44" s="25">
        <v>2</v>
      </c>
      <c r="B44" s="213" t="s">
        <v>113</v>
      </c>
      <c r="C44" s="213" t="s">
        <v>114</v>
      </c>
      <c r="D44" s="26">
        <v>205</v>
      </c>
      <c r="E44" s="216" t="s">
        <v>119</v>
      </c>
      <c r="F44" s="225" t="s">
        <v>8</v>
      </c>
      <c r="G44" s="226" t="s">
        <v>89</v>
      </c>
      <c r="H44" s="227" t="s">
        <v>8</v>
      </c>
    </row>
    <row r="45" spans="1:8">
      <c r="A45" s="25">
        <v>2</v>
      </c>
      <c r="B45" s="213" t="s">
        <v>113</v>
      </c>
      <c r="C45" s="213" t="s">
        <v>114</v>
      </c>
      <c r="D45" s="26">
        <v>206</v>
      </c>
      <c r="E45" s="216" t="s">
        <v>96</v>
      </c>
      <c r="F45" s="225" t="s">
        <v>8</v>
      </c>
      <c r="G45" s="226" t="s">
        <v>89</v>
      </c>
      <c r="H45" s="227" t="s">
        <v>8</v>
      </c>
    </row>
    <row r="46" spans="1:8">
      <c r="A46" s="25">
        <v>2</v>
      </c>
      <c r="B46" s="216" t="s">
        <v>117</v>
      </c>
      <c r="C46" s="216" t="s">
        <v>118</v>
      </c>
      <c r="D46" s="26">
        <v>207</v>
      </c>
      <c r="E46" s="216" t="s">
        <v>93</v>
      </c>
      <c r="F46" s="225" t="s">
        <v>8</v>
      </c>
      <c r="G46" s="226" t="s">
        <v>89</v>
      </c>
      <c r="H46" s="227" t="s">
        <v>8</v>
      </c>
    </row>
    <row r="47" spans="1:8">
      <c r="A47" s="25">
        <v>2</v>
      </c>
      <c r="B47" s="216" t="s">
        <v>115</v>
      </c>
      <c r="C47" s="216" t="s">
        <v>116</v>
      </c>
      <c r="D47" s="26">
        <v>208</v>
      </c>
      <c r="E47" s="216" t="s">
        <v>96</v>
      </c>
      <c r="F47" s="225" t="s">
        <v>8</v>
      </c>
      <c r="G47" s="226" t="s">
        <v>89</v>
      </c>
      <c r="H47" s="227" t="s">
        <v>8</v>
      </c>
    </row>
    <row r="48" spans="1:8">
      <c r="A48" s="25">
        <v>2</v>
      </c>
      <c r="B48" s="216" t="s">
        <v>117</v>
      </c>
      <c r="C48" s="216" t="s">
        <v>118</v>
      </c>
      <c r="D48" s="26">
        <v>209</v>
      </c>
      <c r="E48" s="216" t="s">
        <v>88</v>
      </c>
      <c r="F48" s="225" t="s">
        <v>8</v>
      </c>
      <c r="G48" s="226" t="s">
        <v>89</v>
      </c>
      <c r="H48" s="227" t="s">
        <v>8</v>
      </c>
    </row>
    <row r="49" spans="1:8">
      <c r="A49" s="25">
        <v>2</v>
      </c>
      <c r="B49" s="216" t="s">
        <v>117</v>
      </c>
      <c r="C49" s="216" t="s">
        <v>118</v>
      </c>
      <c r="D49" s="26">
        <v>210</v>
      </c>
      <c r="E49" s="216" t="s">
        <v>120</v>
      </c>
      <c r="F49" s="225" t="s">
        <v>8</v>
      </c>
      <c r="G49" s="226" t="s">
        <v>89</v>
      </c>
      <c r="H49" s="227" t="s">
        <v>8</v>
      </c>
    </row>
    <row r="50" spans="1:8">
      <c r="A50" s="25"/>
      <c r="B50" s="44"/>
      <c r="C50" s="44"/>
      <c r="D50" s="27"/>
      <c r="E50" s="44"/>
      <c r="F50" s="171"/>
      <c r="G50" s="174"/>
      <c r="H50" s="177"/>
    </row>
    <row r="51" spans="1:8">
      <c r="A51" s="25"/>
      <c r="B51" s="44"/>
      <c r="C51" s="44"/>
      <c r="D51" s="27"/>
      <c r="E51" s="44"/>
      <c r="F51" s="171"/>
      <c r="G51" s="174"/>
      <c r="H51" s="177"/>
    </row>
    <row r="52" spans="1:8">
      <c r="A52" s="25"/>
      <c r="B52" s="44"/>
      <c r="C52" s="44"/>
      <c r="D52" s="26"/>
      <c r="E52" s="44"/>
      <c r="F52" s="171"/>
      <c r="G52" s="174"/>
      <c r="H52" s="177"/>
    </row>
    <row r="53" spans="1:8">
      <c r="A53" s="25"/>
      <c r="B53" s="44"/>
      <c r="C53" s="44"/>
      <c r="D53" s="26"/>
      <c r="E53" s="44"/>
      <c r="F53" s="171"/>
      <c r="G53" s="174"/>
      <c r="H53" s="177"/>
    </row>
    <row r="54" spans="1:8" ht="15.75" thickBot="1">
      <c r="A54" s="28"/>
      <c r="B54" s="45"/>
      <c r="C54" s="45"/>
      <c r="D54" s="30"/>
      <c r="E54" s="45"/>
      <c r="F54" s="172"/>
      <c r="G54" s="175"/>
      <c r="H54" s="178"/>
    </row>
    <row r="55" spans="1:8">
      <c r="A55" s="40"/>
      <c r="B55" s="46"/>
      <c r="C55" s="46"/>
      <c r="D55" s="41"/>
      <c r="E55" s="46"/>
      <c r="F55" s="170"/>
      <c r="G55" s="173"/>
      <c r="H55" s="176"/>
    </row>
    <row r="56" spans="1:8">
      <c r="A56" s="25"/>
      <c r="B56" s="44"/>
      <c r="C56" s="44"/>
      <c r="D56" s="27"/>
      <c r="E56" s="44"/>
      <c r="F56" s="171"/>
      <c r="G56" s="174"/>
      <c r="H56" s="177"/>
    </row>
    <row r="57" spans="1:8">
      <c r="A57" s="25"/>
      <c r="B57" s="44"/>
      <c r="C57" s="44"/>
      <c r="D57" s="27"/>
      <c r="E57" s="44"/>
      <c r="F57" s="171"/>
      <c r="G57" s="174"/>
      <c r="H57" s="177"/>
    </row>
    <row r="58" spans="1:8">
      <c r="A58" s="25"/>
      <c r="B58" s="44"/>
      <c r="C58" s="44"/>
      <c r="D58" s="27"/>
      <c r="E58" s="44"/>
      <c r="F58" s="171"/>
      <c r="G58" s="174"/>
      <c r="H58" s="177"/>
    </row>
    <row r="59" spans="1:8">
      <c r="A59" s="25"/>
      <c r="B59" s="44"/>
      <c r="C59" s="44"/>
      <c r="D59" s="27"/>
      <c r="E59" s="44"/>
      <c r="F59" s="171"/>
      <c r="G59" s="174"/>
      <c r="H59" s="177"/>
    </row>
    <row r="60" spans="1:8">
      <c r="A60" s="25"/>
      <c r="B60" s="44"/>
      <c r="C60" s="44"/>
      <c r="D60" s="27"/>
      <c r="E60" s="44"/>
      <c r="F60" s="171"/>
      <c r="G60" s="174"/>
      <c r="H60" s="177"/>
    </row>
    <row r="61" spans="1:8">
      <c r="A61" s="25"/>
      <c r="B61" s="44"/>
      <c r="C61" s="44"/>
      <c r="D61" s="27"/>
      <c r="E61" s="44"/>
      <c r="F61" s="171"/>
      <c r="G61" s="174"/>
      <c r="H61" s="177"/>
    </row>
    <row r="62" spans="1:8">
      <c r="A62" s="25"/>
      <c r="B62" s="44"/>
      <c r="C62" s="44"/>
      <c r="D62" s="27"/>
      <c r="E62" s="44"/>
      <c r="F62" s="171"/>
      <c r="G62" s="174"/>
      <c r="H62" s="177"/>
    </row>
    <row r="63" spans="1:8">
      <c r="A63" s="25"/>
      <c r="B63" s="44"/>
      <c r="C63" s="44"/>
      <c r="D63" s="27"/>
      <c r="E63" s="44"/>
      <c r="F63" s="171"/>
      <c r="G63" s="174"/>
      <c r="H63" s="177"/>
    </row>
    <row r="64" spans="1:8">
      <c r="A64" s="25"/>
      <c r="B64" s="44"/>
      <c r="C64" s="44"/>
      <c r="D64" s="27"/>
      <c r="E64" s="44"/>
      <c r="F64" s="171"/>
      <c r="G64" s="174"/>
      <c r="H64" s="177"/>
    </row>
    <row r="65" spans="1:8">
      <c r="A65" s="25"/>
      <c r="B65" s="44"/>
      <c r="C65" s="44"/>
      <c r="D65" s="27"/>
      <c r="E65" s="55"/>
      <c r="F65" s="171"/>
      <c r="G65" s="174"/>
      <c r="H65" s="177"/>
    </row>
    <row r="66" spans="1:8">
      <c r="A66" s="25"/>
      <c r="B66" s="44"/>
      <c r="C66" s="44"/>
      <c r="D66" s="27"/>
      <c r="E66" s="44"/>
      <c r="F66" s="171"/>
      <c r="G66" s="174"/>
      <c r="H66" s="177"/>
    </row>
    <row r="67" spans="1:8">
      <c r="A67" s="25"/>
      <c r="B67" s="44"/>
      <c r="C67" s="44"/>
      <c r="D67" s="27"/>
      <c r="E67" s="44"/>
      <c r="F67" s="171"/>
      <c r="G67" s="174"/>
      <c r="H67" s="177"/>
    </row>
    <row r="68" spans="1:8">
      <c r="A68" s="25"/>
      <c r="B68" s="44"/>
      <c r="C68" s="44"/>
      <c r="D68" s="27"/>
      <c r="E68" s="44"/>
      <c r="F68" s="171"/>
      <c r="G68" s="174"/>
      <c r="H68" s="177"/>
    </row>
    <row r="69" spans="1:8">
      <c r="A69" s="31"/>
      <c r="B69" s="32"/>
      <c r="C69" s="33" t="s">
        <v>28</v>
      </c>
      <c r="D69" s="34">
        <f>COUNTA(D40:D54)</f>
        <v>10</v>
      </c>
      <c r="E69" s="35" t="s">
        <v>25</v>
      </c>
      <c r="F69" s="53">
        <f>COUNTIF(F40:F68,"S")</f>
        <v>10</v>
      </c>
      <c r="G69" s="54">
        <f>COUNTIF(G40:G68,"P")</f>
        <v>10</v>
      </c>
      <c r="H69" s="54">
        <f>COUNTIF(H40:H68,"S")</f>
        <v>10</v>
      </c>
    </row>
    <row r="70" spans="1:8">
      <c r="A70" s="31"/>
      <c r="B70" s="32"/>
      <c r="C70" s="33" t="s">
        <v>29</v>
      </c>
      <c r="D70" s="34">
        <f>COUNTA(D55:D68)</f>
        <v>0</v>
      </c>
      <c r="E70" s="35" t="s">
        <v>26</v>
      </c>
      <c r="F70" s="53">
        <f>COUNTIF(F40:F68,"N")</f>
        <v>0</v>
      </c>
      <c r="G70" s="54">
        <f>COUNTIF(G40:G68,"D")</f>
        <v>0</v>
      </c>
      <c r="H70" s="54">
        <f>COUNTIF(H40:H68,"N")</f>
        <v>0</v>
      </c>
    </row>
    <row r="71" spans="1:8" ht="15.75" thickBot="1">
      <c r="A71" s="28"/>
      <c r="B71" s="29"/>
      <c r="C71" s="47" t="s">
        <v>30</v>
      </c>
      <c r="D71" s="48">
        <f>SUM(D69:D70)</f>
        <v>10</v>
      </c>
      <c r="E71" s="36" t="s">
        <v>27</v>
      </c>
      <c r="F71" s="37">
        <f>SUM(F69:F70)</f>
        <v>10</v>
      </c>
      <c r="G71" s="49">
        <f>SUM(G69:G70)</f>
        <v>10</v>
      </c>
      <c r="H71" s="49">
        <f>SUM(H69:H70)</f>
        <v>10</v>
      </c>
    </row>
    <row r="73" spans="1:8" ht="15.75" thickBot="1">
      <c r="A73" s="280" t="s">
        <v>62</v>
      </c>
      <c r="B73" s="280"/>
      <c r="C73" s="280"/>
      <c r="D73" s="280"/>
      <c r="E73" s="280"/>
      <c r="F73" s="280"/>
      <c r="G73" s="280"/>
      <c r="H73" s="280"/>
    </row>
    <row r="74" spans="1:8">
      <c r="A74" s="281" t="s">
        <v>17</v>
      </c>
      <c r="B74" s="283" t="s">
        <v>18</v>
      </c>
      <c r="C74" s="283" t="s">
        <v>19</v>
      </c>
      <c r="D74" s="283" t="s">
        <v>20</v>
      </c>
      <c r="E74" s="283" t="s">
        <v>21</v>
      </c>
      <c r="F74" s="285" t="s">
        <v>33</v>
      </c>
      <c r="G74" s="285"/>
      <c r="H74" s="286"/>
    </row>
    <row r="75" spans="1:8" ht="39" thickBot="1">
      <c r="A75" s="282"/>
      <c r="B75" s="284"/>
      <c r="C75" s="284"/>
      <c r="D75" s="284"/>
      <c r="E75" s="284"/>
      <c r="F75" s="56" t="s">
        <v>22</v>
      </c>
      <c r="G75" s="56" t="s">
        <v>23</v>
      </c>
      <c r="H75" s="57" t="s">
        <v>81</v>
      </c>
    </row>
    <row r="76" spans="1:8">
      <c r="A76" s="40">
        <v>2</v>
      </c>
      <c r="B76" s="213" t="s">
        <v>113</v>
      </c>
      <c r="C76" s="213" t="s">
        <v>114</v>
      </c>
      <c r="D76" s="50">
        <v>201</v>
      </c>
      <c r="E76" s="213" t="s">
        <v>102</v>
      </c>
      <c r="F76" s="231" t="s">
        <v>8</v>
      </c>
      <c r="G76" s="232" t="s">
        <v>89</v>
      </c>
      <c r="H76" s="234" t="s">
        <v>8</v>
      </c>
    </row>
    <row r="77" spans="1:8">
      <c r="A77" s="25">
        <v>2</v>
      </c>
      <c r="B77" s="213" t="s">
        <v>113</v>
      </c>
      <c r="C77" s="213" t="s">
        <v>114</v>
      </c>
      <c r="D77" s="26">
        <v>202</v>
      </c>
      <c r="E77" s="216" t="s">
        <v>99</v>
      </c>
      <c r="F77" s="231" t="s">
        <v>8</v>
      </c>
      <c r="G77" s="232" t="s">
        <v>89</v>
      </c>
      <c r="H77" s="234" t="s">
        <v>8</v>
      </c>
    </row>
    <row r="78" spans="1:8">
      <c r="A78" s="25">
        <v>2</v>
      </c>
      <c r="B78" s="216" t="s">
        <v>115</v>
      </c>
      <c r="C78" s="216" t="s">
        <v>116</v>
      </c>
      <c r="D78" s="26">
        <v>203</v>
      </c>
      <c r="E78" s="216" t="s">
        <v>88</v>
      </c>
      <c r="F78" s="231" t="s">
        <v>8</v>
      </c>
      <c r="G78" s="232" t="s">
        <v>89</v>
      </c>
      <c r="H78" s="234" t="s">
        <v>8</v>
      </c>
    </row>
    <row r="79" spans="1:8">
      <c r="A79" s="25">
        <v>2</v>
      </c>
      <c r="B79" s="216" t="s">
        <v>115</v>
      </c>
      <c r="C79" s="216" t="s">
        <v>116</v>
      </c>
      <c r="D79" s="26">
        <v>204</v>
      </c>
      <c r="E79" s="216" t="s">
        <v>92</v>
      </c>
      <c r="F79" s="231" t="s">
        <v>8</v>
      </c>
      <c r="G79" s="232" t="s">
        <v>89</v>
      </c>
      <c r="H79" s="234" t="s">
        <v>8</v>
      </c>
    </row>
    <row r="80" spans="1:8">
      <c r="A80" s="25">
        <v>2</v>
      </c>
      <c r="B80" s="213" t="s">
        <v>113</v>
      </c>
      <c r="C80" s="213" t="s">
        <v>114</v>
      </c>
      <c r="D80" s="26">
        <v>205</v>
      </c>
      <c r="E80" s="216" t="s">
        <v>119</v>
      </c>
      <c r="F80" s="231" t="s">
        <v>8</v>
      </c>
      <c r="G80" s="232" t="s">
        <v>89</v>
      </c>
      <c r="H80" s="234" t="s">
        <v>8</v>
      </c>
    </row>
    <row r="81" spans="1:8">
      <c r="A81" s="25">
        <v>2</v>
      </c>
      <c r="B81" s="213" t="s">
        <v>113</v>
      </c>
      <c r="C81" s="213" t="s">
        <v>114</v>
      </c>
      <c r="D81" s="26">
        <v>206</v>
      </c>
      <c r="E81" s="216" t="s">
        <v>96</v>
      </c>
      <c r="F81" s="231" t="s">
        <v>8</v>
      </c>
      <c r="G81" s="232" t="s">
        <v>89</v>
      </c>
      <c r="H81" s="234" t="s">
        <v>8</v>
      </c>
    </row>
    <row r="82" spans="1:8">
      <c r="A82" s="25">
        <v>2</v>
      </c>
      <c r="B82" s="216" t="s">
        <v>117</v>
      </c>
      <c r="C82" s="216" t="s">
        <v>118</v>
      </c>
      <c r="D82" s="26">
        <v>207</v>
      </c>
      <c r="E82" s="216" t="s">
        <v>93</v>
      </c>
      <c r="F82" s="231" t="s">
        <v>8</v>
      </c>
      <c r="G82" s="232" t="s">
        <v>89</v>
      </c>
      <c r="H82" s="234" t="s">
        <v>8</v>
      </c>
    </row>
    <row r="83" spans="1:8">
      <c r="A83" s="25">
        <v>2</v>
      </c>
      <c r="B83" s="216" t="s">
        <v>115</v>
      </c>
      <c r="C83" s="216" t="s">
        <v>116</v>
      </c>
      <c r="D83" s="26">
        <v>208</v>
      </c>
      <c r="E83" s="216" t="s">
        <v>96</v>
      </c>
      <c r="F83" s="231" t="s">
        <v>8</v>
      </c>
      <c r="G83" s="232" t="s">
        <v>89</v>
      </c>
      <c r="H83" s="234" t="s">
        <v>8</v>
      </c>
    </row>
    <row r="84" spans="1:8">
      <c r="A84" s="25">
        <v>2</v>
      </c>
      <c r="B84" s="216" t="s">
        <v>117</v>
      </c>
      <c r="C84" s="216" t="s">
        <v>118</v>
      </c>
      <c r="D84" s="26">
        <v>209</v>
      </c>
      <c r="E84" s="216" t="s">
        <v>88</v>
      </c>
      <c r="F84" s="231" t="s">
        <v>8</v>
      </c>
      <c r="G84" s="232" t="s">
        <v>89</v>
      </c>
      <c r="H84" s="234" t="s">
        <v>8</v>
      </c>
    </row>
    <row r="85" spans="1:8">
      <c r="A85" s="25">
        <v>2</v>
      </c>
      <c r="B85" s="216" t="s">
        <v>117</v>
      </c>
      <c r="C85" s="216" t="s">
        <v>118</v>
      </c>
      <c r="D85" s="26">
        <v>210</v>
      </c>
      <c r="E85" s="216" t="s">
        <v>120</v>
      </c>
      <c r="F85" s="231" t="s">
        <v>8</v>
      </c>
      <c r="G85" s="232" t="s">
        <v>89</v>
      </c>
      <c r="H85" s="234" t="s">
        <v>8</v>
      </c>
    </row>
    <row r="86" spans="1:8">
      <c r="A86" s="25"/>
      <c r="B86" s="44"/>
      <c r="C86" s="44"/>
      <c r="D86" s="27"/>
      <c r="E86" s="44"/>
      <c r="F86" s="171"/>
      <c r="G86" s="174"/>
      <c r="H86" s="177"/>
    </row>
    <row r="87" spans="1:8">
      <c r="A87" s="25"/>
      <c r="B87" s="44"/>
      <c r="C87" s="44"/>
      <c r="D87" s="27"/>
      <c r="E87" s="44"/>
      <c r="F87" s="171"/>
      <c r="G87" s="174"/>
      <c r="H87" s="177"/>
    </row>
    <row r="88" spans="1:8">
      <c r="A88" s="25"/>
      <c r="B88" s="44"/>
      <c r="C88" s="44"/>
      <c r="D88" s="26"/>
      <c r="E88" s="44"/>
      <c r="F88" s="171"/>
      <c r="G88" s="174"/>
      <c r="H88" s="177"/>
    </row>
    <row r="89" spans="1:8">
      <c r="A89" s="25"/>
      <c r="B89" s="44"/>
      <c r="C89" s="44"/>
      <c r="D89" s="26"/>
      <c r="E89" s="44"/>
      <c r="F89" s="171"/>
      <c r="G89" s="174"/>
      <c r="H89" s="177"/>
    </row>
    <row r="90" spans="1:8" ht="15.75" thickBot="1">
      <c r="A90" s="28"/>
      <c r="B90" s="45"/>
      <c r="C90" s="45"/>
      <c r="D90" s="30"/>
      <c r="E90" s="45"/>
      <c r="F90" s="172"/>
      <c r="G90" s="175"/>
      <c r="H90" s="178"/>
    </row>
    <row r="91" spans="1:8">
      <c r="A91" s="40"/>
      <c r="B91" s="46"/>
      <c r="C91" s="46"/>
      <c r="D91" s="41"/>
      <c r="E91" s="46"/>
      <c r="F91" s="170"/>
      <c r="G91" s="173"/>
      <c r="H91" s="176"/>
    </row>
    <row r="92" spans="1:8">
      <c r="A92" s="25"/>
      <c r="B92" s="44"/>
      <c r="C92" s="44"/>
      <c r="D92" s="27"/>
      <c r="E92" s="44"/>
      <c r="F92" s="171"/>
      <c r="G92" s="174"/>
      <c r="H92" s="177"/>
    </row>
    <row r="93" spans="1:8">
      <c r="A93" s="25"/>
      <c r="B93" s="44"/>
      <c r="C93" s="44"/>
      <c r="D93" s="27"/>
      <c r="E93" s="44"/>
      <c r="F93" s="171"/>
      <c r="G93" s="174"/>
      <c r="H93" s="177"/>
    </row>
    <row r="94" spans="1:8">
      <c r="A94" s="25"/>
      <c r="B94" s="44"/>
      <c r="C94" s="44"/>
      <c r="D94" s="27"/>
      <c r="E94" s="44"/>
      <c r="F94" s="171"/>
      <c r="G94" s="174"/>
      <c r="H94" s="177"/>
    </row>
    <row r="95" spans="1:8">
      <c r="A95" s="25"/>
      <c r="B95" s="44"/>
      <c r="C95" s="44"/>
      <c r="D95" s="27"/>
      <c r="E95" s="44"/>
      <c r="F95" s="171"/>
      <c r="G95" s="174"/>
      <c r="H95" s="177"/>
    </row>
    <row r="96" spans="1:8">
      <c r="A96" s="25"/>
      <c r="B96" s="44"/>
      <c r="C96" s="44"/>
      <c r="D96" s="27"/>
      <c r="E96" s="44"/>
      <c r="F96" s="171"/>
      <c r="G96" s="174"/>
      <c r="H96" s="177"/>
    </row>
    <row r="97" spans="1:8">
      <c r="A97" s="25"/>
      <c r="B97" s="44"/>
      <c r="C97" s="44"/>
      <c r="D97" s="27"/>
      <c r="E97" s="44"/>
      <c r="F97" s="171"/>
      <c r="G97" s="174"/>
      <c r="H97" s="177"/>
    </row>
    <row r="98" spans="1:8">
      <c r="A98" s="25"/>
      <c r="B98" s="44"/>
      <c r="C98" s="44"/>
      <c r="D98" s="27"/>
      <c r="E98" s="44"/>
      <c r="F98" s="171"/>
      <c r="G98" s="174"/>
      <c r="H98" s="177"/>
    </row>
    <row r="99" spans="1:8">
      <c r="A99" s="25"/>
      <c r="B99" s="44"/>
      <c r="C99" s="44"/>
      <c r="D99" s="27"/>
      <c r="E99" s="44"/>
      <c r="F99" s="171"/>
      <c r="G99" s="174"/>
      <c r="H99" s="177"/>
    </row>
    <row r="100" spans="1:8">
      <c r="A100" s="25"/>
      <c r="B100" s="44"/>
      <c r="C100" s="44"/>
      <c r="D100" s="27"/>
      <c r="E100" s="44"/>
      <c r="F100" s="208"/>
      <c r="G100" s="209"/>
      <c r="H100" s="210"/>
    </row>
    <row r="101" spans="1:8">
      <c r="A101" s="25"/>
      <c r="B101" s="44"/>
      <c r="C101" s="44"/>
      <c r="D101" s="27"/>
      <c r="E101" s="55"/>
      <c r="F101" s="171"/>
      <c r="G101" s="174"/>
      <c r="H101" s="177"/>
    </row>
    <row r="102" spans="1:8">
      <c r="A102" s="25"/>
      <c r="B102" s="44"/>
      <c r="C102" s="44"/>
      <c r="D102" s="27"/>
      <c r="E102" s="44"/>
      <c r="F102" s="171"/>
      <c r="G102" s="174"/>
      <c r="H102" s="177"/>
    </row>
    <row r="103" spans="1:8">
      <c r="A103" s="25"/>
      <c r="B103" s="44"/>
      <c r="C103" s="44"/>
      <c r="D103" s="27"/>
      <c r="E103" s="44"/>
      <c r="F103" s="171"/>
      <c r="G103" s="174"/>
      <c r="H103" s="177"/>
    </row>
    <row r="104" spans="1:8">
      <c r="A104" s="25"/>
      <c r="B104" s="44"/>
      <c r="C104" s="44"/>
      <c r="D104" s="27"/>
      <c r="E104" s="44"/>
      <c r="F104" s="171"/>
      <c r="G104" s="174"/>
      <c r="H104" s="177"/>
    </row>
    <row r="105" spans="1:8">
      <c r="A105" s="31"/>
      <c r="B105" s="32"/>
      <c r="C105" s="33" t="s">
        <v>28</v>
      </c>
      <c r="D105" s="34">
        <f>COUNTA(D76:D90)</f>
        <v>10</v>
      </c>
      <c r="E105" s="35" t="s">
        <v>25</v>
      </c>
      <c r="F105" s="53">
        <f>COUNTIF(F76:F104,"S")</f>
        <v>10</v>
      </c>
      <c r="G105" s="54">
        <f>COUNTIF(G76:G104,"P")</f>
        <v>10</v>
      </c>
      <c r="H105" s="54">
        <f>COUNTIF(H76:H104,"S")</f>
        <v>10</v>
      </c>
    </row>
    <row r="106" spans="1:8">
      <c r="A106" s="31"/>
      <c r="B106" s="32"/>
      <c r="C106" s="33" t="s">
        <v>29</v>
      </c>
      <c r="D106" s="34">
        <f>COUNTA(D91:D104)</f>
        <v>0</v>
      </c>
      <c r="E106" s="35" t="s">
        <v>26</v>
      </c>
      <c r="F106" s="53">
        <f>COUNTIF(F76:F104,"N")</f>
        <v>0</v>
      </c>
      <c r="G106" s="54">
        <f>COUNTIF(G76:G104,"D")</f>
        <v>0</v>
      </c>
      <c r="H106" s="54">
        <f>COUNTIF(H76:H104,"N")</f>
        <v>0</v>
      </c>
    </row>
    <row r="107" spans="1:8" ht="15.75" thickBot="1">
      <c r="A107" s="28"/>
      <c r="B107" s="29"/>
      <c r="C107" s="47" t="s">
        <v>30</v>
      </c>
      <c r="D107" s="48">
        <f>SUM(D105:D106)</f>
        <v>10</v>
      </c>
      <c r="E107" s="36" t="s">
        <v>27</v>
      </c>
      <c r="F107" s="37">
        <f>SUM(F105:F106)</f>
        <v>10</v>
      </c>
      <c r="G107" s="49">
        <f>SUM(G105:G106)</f>
        <v>10</v>
      </c>
      <c r="H107" s="49">
        <f>SUM(H105:H106)</f>
        <v>10</v>
      </c>
    </row>
    <row r="109" spans="1:8" ht="15.75" thickBot="1">
      <c r="A109" s="280" t="s">
        <v>62</v>
      </c>
      <c r="B109" s="280"/>
      <c r="C109" s="280"/>
      <c r="D109" s="280"/>
      <c r="E109" s="280"/>
      <c r="F109" s="280"/>
      <c r="G109" s="280"/>
      <c r="H109" s="280"/>
    </row>
    <row r="110" spans="1:8">
      <c r="A110" s="281" t="s">
        <v>17</v>
      </c>
      <c r="B110" s="283" t="s">
        <v>18</v>
      </c>
      <c r="C110" s="283" t="s">
        <v>19</v>
      </c>
      <c r="D110" s="283" t="s">
        <v>20</v>
      </c>
      <c r="E110" s="283" t="s">
        <v>21</v>
      </c>
      <c r="F110" s="285" t="s">
        <v>36</v>
      </c>
      <c r="G110" s="285"/>
      <c r="H110" s="286"/>
    </row>
    <row r="111" spans="1:8" ht="39" thickBot="1">
      <c r="A111" s="282"/>
      <c r="B111" s="284"/>
      <c r="C111" s="284"/>
      <c r="D111" s="284"/>
      <c r="E111" s="284"/>
      <c r="F111" s="56" t="s">
        <v>22</v>
      </c>
      <c r="G111" s="56" t="s">
        <v>23</v>
      </c>
      <c r="H111" s="57" t="s">
        <v>81</v>
      </c>
    </row>
    <row r="112" spans="1:8">
      <c r="A112" s="40">
        <v>2</v>
      </c>
      <c r="B112" s="213" t="s">
        <v>113</v>
      </c>
      <c r="C112" s="213" t="s">
        <v>114</v>
      </c>
      <c r="D112" s="50">
        <v>201</v>
      </c>
      <c r="E112" s="213" t="s">
        <v>102</v>
      </c>
      <c r="F112" s="237" t="s">
        <v>8</v>
      </c>
      <c r="G112" s="236" t="s">
        <v>123</v>
      </c>
      <c r="H112" s="238" t="s">
        <v>8</v>
      </c>
    </row>
    <row r="113" spans="1:8">
      <c r="A113" s="25">
        <v>2</v>
      </c>
      <c r="B113" s="213" t="s">
        <v>113</v>
      </c>
      <c r="C113" s="213" t="s">
        <v>114</v>
      </c>
      <c r="D113" s="26">
        <v>202</v>
      </c>
      <c r="E113" s="216" t="s">
        <v>99</v>
      </c>
      <c r="F113" s="237" t="s">
        <v>8</v>
      </c>
      <c r="G113" s="236" t="s">
        <v>123</v>
      </c>
      <c r="H113" s="238" t="s">
        <v>8</v>
      </c>
    </row>
    <row r="114" spans="1:8">
      <c r="A114" s="25">
        <v>2</v>
      </c>
      <c r="B114" s="216" t="s">
        <v>115</v>
      </c>
      <c r="C114" s="216" t="s">
        <v>116</v>
      </c>
      <c r="D114" s="26">
        <v>203</v>
      </c>
      <c r="E114" s="216" t="s">
        <v>88</v>
      </c>
      <c r="F114" s="237" t="s">
        <v>8</v>
      </c>
      <c r="G114" s="236" t="s">
        <v>123</v>
      </c>
      <c r="H114" s="238" t="s">
        <v>8</v>
      </c>
    </row>
    <row r="115" spans="1:8">
      <c r="A115" s="25">
        <v>2</v>
      </c>
      <c r="B115" s="216" t="s">
        <v>115</v>
      </c>
      <c r="C115" s="216" t="s">
        <v>116</v>
      </c>
      <c r="D115" s="26">
        <v>204</v>
      </c>
      <c r="E115" s="216" t="s">
        <v>92</v>
      </c>
      <c r="F115" s="237" t="s">
        <v>8</v>
      </c>
      <c r="G115" s="236" t="s">
        <v>123</v>
      </c>
      <c r="H115" s="238" t="s">
        <v>8</v>
      </c>
    </row>
    <row r="116" spans="1:8">
      <c r="A116" s="25">
        <v>2</v>
      </c>
      <c r="B116" s="213" t="s">
        <v>113</v>
      </c>
      <c r="C116" s="213" t="s">
        <v>114</v>
      </c>
      <c r="D116" s="26">
        <v>205</v>
      </c>
      <c r="E116" s="216" t="s">
        <v>119</v>
      </c>
      <c r="F116" s="237" t="s">
        <v>8</v>
      </c>
      <c r="G116" s="236" t="s">
        <v>123</v>
      </c>
      <c r="H116" s="238" t="s">
        <v>8</v>
      </c>
    </row>
    <row r="117" spans="1:8">
      <c r="A117" s="25">
        <v>2</v>
      </c>
      <c r="B117" s="213" t="s">
        <v>113</v>
      </c>
      <c r="C117" s="213" t="s">
        <v>114</v>
      </c>
      <c r="D117" s="26">
        <v>206</v>
      </c>
      <c r="E117" s="216" t="s">
        <v>96</v>
      </c>
      <c r="F117" s="237" t="s">
        <v>8</v>
      </c>
      <c r="G117" s="236" t="s">
        <v>123</v>
      </c>
      <c r="H117" s="238" t="s">
        <v>8</v>
      </c>
    </row>
    <row r="118" spans="1:8">
      <c r="A118" s="25">
        <v>2</v>
      </c>
      <c r="B118" s="216" t="s">
        <v>117</v>
      </c>
      <c r="C118" s="216" t="s">
        <v>118</v>
      </c>
      <c r="D118" s="26">
        <v>207</v>
      </c>
      <c r="E118" s="216" t="s">
        <v>93</v>
      </c>
      <c r="F118" s="237" t="s">
        <v>8</v>
      </c>
      <c r="G118" s="236" t="s">
        <v>123</v>
      </c>
      <c r="H118" s="238" t="s">
        <v>8</v>
      </c>
    </row>
    <row r="119" spans="1:8">
      <c r="A119" s="25">
        <v>2</v>
      </c>
      <c r="B119" s="216" t="s">
        <v>115</v>
      </c>
      <c r="C119" s="216" t="s">
        <v>116</v>
      </c>
      <c r="D119" s="26">
        <v>208</v>
      </c>
      <c r="E119" s="216" t="s">
        <v>96</v>
      </c>
      <c r="F119" s="237" t="s">
        <v>8</v>
      </c>
      <c r="G119" s="236" t="s">
        <v>123</v>
      </c>
      <c r="H119" s="238" t="s">
        <v>8</v>
      </c>
    </row>
    <row r="120" spans="1:8">
      <c r="A120" s="25">
        <v>2</v>
      </c>
      <c r="B120" s="216" t="s">
        <v>117</v>
      </c>
      <c r="C120" s="216" t="s">
        <v>118</v>
      </c>
      <c r="D120" s="26">
        <v>209</v>
      </c>
      <c r="E120" s="216" t="s">
        <v>88</v>
      </c>
      <c r="F120" s="237" t="s">
        <v>8</v>
      </c>
      <c r="G120" s="236" t="s">
        <v>123</v>
      </c>
      <c r="H120" s="238" t="s">
        <v>8</v>
      </c>
    </row>
    <row r="121" spans="1:8">
      <c r="A121" s="25">
        <v>2</v>
      </c>
      <c r="B121" s="216" t="s">
        <v>117</v>
      </c>
      <c r="C121" s="216" t="s">
        <v>118</v>
      </c>
      <c r="D121" s="26">
        <v>210</v>
      </c>
      <c r="E121" s="216" t="s">
        <v>120</v>
      </c>
      <c r="F121" s="237" t="s">
        <v>8</v>
      </c>
      <c r="G121" s="236" t="s">
        <v>123</v>
      </c>
      <c r="H121" s="238" t="s">
        <v>8</v>
      </c>
    </row>
    <row r="122" spans="1:8">
      <c r="A122" s="25"/>
      <c r="B122" s="44"/>
      <c r="C122" s="44"/>
      <c r="D122" s="27"/>
      <c r="E122" s="44"/>
      <c r="F122" s="171"/>
      <c r="G122" s="174"/>
      <c r="H122" s="177"/>
    </row>
    <row r="123" spans="1:8">
      <c r="A123" s="25"/>
      <c r="B123" s="44"/>
      <c r="C123" s="44"/>
      <c r="D123" s="27"/>
      <c r="E123" s="44"/>
      <c r="F123" s="171"/>
      <c r="G123" s="174"/>
      <c r="H123" s="177"/>
    </row>
    <row r="124" spans="1:8">
      <c r="A124" s="25"/>
      <c r="B124" s="44"/>
      <c r="C124" s="44"/>
      <c r="D124" s="26"/>
      <c r="E124" s="44"/>
      <c r="F124" s="171"/>
      <c r="G124" s="174"/>
      <c r="H124" s="177"/>
    </row>
    <row r="125" spans="1:8">
      <c r="A125" s="25"/>
      <c r="B125" s="44"/>
      <c r="C125" s="44"/>
      <c r="D125" s="26"/>
      <c r="E125" s="44"/>
      <c r="F125" s="171"/>
      <c r="G125" s="174"/>
      <c r="H125" s="177"/>
    </row>
    <row r="126" spans="1:8" ht="15.75" thickBot="1">
      <c r="A126" s="28"/>
      <c r="B126" s="45"/>
      <c r="C126" s="45"/>
      <c r="D126" s="30"/>
      <c r="E126" s="45"/>
      <c r="F126" s="172"/>
      <c r="G126" s="175"/>
      <c r="H126" s="178"/>
    </row>
    <row r="127" spans="1:8">
      <c r="A127" s="40"/>
      <c r="B127" s="46"/>
      <c r="C127" s="46"/>
      <c r="D127" s="41"/>
      <c r="E127" s="46"/>
      <c r="F127" s="170"/>
      <c r="G127" s="173"/>
      <c r="H127" s="176"/>
    </row>
    <row r="128" spans="1:8">
      <c r="A128" s="25"/>
      <c r="B128" s="44"/>
      <c r="C128" s="44"/>
      <c r="D128" s="27"/>
      <c r="E128" s="44"/>
      <c r="F128" s="171"/>
      <c r="G128" s="174"/>
      <c r="H128" s="177"/>
    </row>
    <row r="129" spans="1:8">
      <c r="A129" s="25"/>
      <c r="B129" s="44"/>
      <c r="C129" s="44"/>
      <c r="D129" s="27"/>
      <c r="E129" s="44"/>
      <c r="F129" s="171"/>
      <c r="G129" s="174"/>
      <c r="H129" s="177"/>
    </row>
    <row r="130" spans="1:8">
      <c r="A130" s="25"/>
      <c r="B130" s="44"/>
      <c r="C130" s="44"/>
      <c r="D130" s="27"/>
      <c r="E130" s="44"/>
      <c r="F130" s="171"/>
      <c r="G130" s="174"/>
      <c r="H130" s="177"/>
    </row>
    <row r="131" spans="1:8">
      <c r="A131" s="25"/>
      <c r="B131" s="44"/>
      <c r="C131" s="44"/>
      <c r="D131" s="27"/>
      <c r="E131" s="44"/>
      <c r="F131" s="171"/>
      <c r="G131" s="174"/>
      <c r="H131" s="177"/>
    </row>
    <row r="132" spans="1:8">
      <c r="A132" s="25"/>
      <c r="B132" s="44"/>
      <c r="C132" s="44"/>
      <c r="D132" s="27"/>
      <c r="E132" s="44"/>
      <c r="F132" s="171"/>
      <c r="G132" s="174"/>
      <c r="H132" s="177"/>
    </row>
    <row r="133" spans="1:8">
      <c r="A133" s="25"/>
      <c r="B133" s="44"/>
      <c r="C133" s="44"/>
      <c r="D133" s="27"/>
      <c r="E133" s="44"/>
      <c r="F133" s="171"/>
      <c r="G133" s="174"/>
      <c r="H133" s="177"/>
    </row>
    <row r="134" spans="1:8">
      <c r="A134" s="25"/>
      <c r="B134" s="44"/>
      <c r="C134" s="44"/>
      <c r="D134" s="27"/>
      <c r="E134" s="44"/>
      <c r="F134" s="171"/>
      <c r="G134" s="174"/>
      <c r="H134" s="177"/>
    </row>
    <row r="135" spans="1:8">
      <c r="A135" s="25"/>
      <c r="B135" s="44"/>
      <c r="C135" s="44"/>
      <c r="D135" s="27"/>
      <c r="E135" s="44"/>
      <c r="F135" s="171"/>
      <c r="G135" s="174"/>
      <c r="H135" s="177"/>
    </row>
    <row r="136" spans="1:8">
      <c r="A136" s="25"/>
      <c r="B136" s="44"/>
      <c r="C136" s="44"/>
      <c r="D136" s="27"/>
      <c r="E136" s="44"/>
      <c r="F136" s="171"/>
      <c r="G136" s="174"/>
      <c r="H136" s="177"/>
    </row>
    <row r="137" spans="1:8">
      <c r="A137" s="25"/>
      <c r="B137" s="44"/>
      <c r="C137" s="44"/>
      <c r="D137" s="27"/>
      <c r="E137" s="55"/>
      <c r="F137" s="171"/>
      <c r="G137" s="174"/>
      <c r="H137" s="177"/>
    </row>
    <row r="138" spans="1:8">
      <c r="A138" s="25"/>
      <c r="B138" s="44"/>
      <c r="C138" s="44"/>
      <c r="D138" s="27"/>
      <c r="E138" s="44"/>
      <c r="F138" s="171"/>
      <c r="G138" s="174"/>
      <c r="H138" s="177"/>
    </row>
    <row r="139" spans="1:8">
      <c r="A139" s="25"/>
      <c r="B139" s="44"/>
      <c r="C139" s="44"/>
      <c r="D139" s="27"/>
      <c r="E139" s="44"/>
      <c r="F139" s="171"/>
      <c r="G139" s="174"/>
      <c r="H139" s="177"/>
    </row>
    <row r="140" spans="1:8">
      <c r="A140" s="25"/>
      <c r="B140" s="44"/>
      <c r="C140" s="44"/>
      <c r="D140" s="27"/>
      <c r="E140" s="44"/>
      <c r="F140" s="171"/>
      <c r="G140" s="174"/>
      <c r="H140" s="177"/>
    </row>
    <row r="141" spans="1:8">
      <c r="A141" s="31"/>
      <c r="B141" s="32"/>
      <c r="C141" s="33" t="s">
        <v>28</v>
      </c>
      <c r="D141" s="34">
        <f>COUNTA(D112:D126)</f>
        <v>10</v>
      </c>
      <c r="E141" s="35" t="s">
        <v>25</v>
      </c>
      <c r="F141" s="53">
        <f>COUNTIF(F112:F140,"S")</f>
        <v>10</v>
      </c>
      <c r="G141" s="54">
        <f>COUNTIF(G112:G140,"P")</f>
        <v>0</v>
      </c>
      <c r="H141" s="54">
        <f>COUNTIF(H112:H140,"S")</f>
        <v>10</v>
      </c>
    </row>
    <row r="142" spans="1:8">
      <c r="A142" s="31"/>
      <c r="B142" s="32"/>
      <c r="C142" s="33" t="s">
        <v>29</v>
      </c>
      <c r="D142" s="34">
        <f>COUNTA(D127:D140)</f>
        <v>0</v>
      </c>
      <c r="E142" s="35" t="s">
        <v>26</v>
      </c>
      <c r="F142" s="53">
        <f>COUNTIF(F112:F140,"N")</f>
        <v>0</v>
      </c>
      <c r="G142" s="54">
        <f>COUNTIF(G112:G140,"D")</f>
        <v>10</v>
      </c>
      <c r="H142" s="54">
        <f>COUNTIF(H112:H140,"N")</f>
        <v>0</v>
      </c>
    </row>
    <row r="143" spans="1:8" ht="15.75" thickBot="1">
      <c r="A143" s="28"/>
      <c r="B143" s="29"/>
      <c r="C143" s="47" t="s">
        <v>30</v>
      </c>
      <c r="D143" s="48">
        <f>SUM(D141:D142)</f>
        <v>10</v>
      </c>
      <c r="E143" s="36" t="s">
        <v>27</v>
      </c>
      <c r="F143" s="37">
        <f>SUM(F141:F142)</f>
        <v>10</v>
      </c>
      <c r="G143" s="49">
        <f>SUM(G141:G142)</f>
        <v>10</v>
      </c>
      <c r="H143" s="49">
        <f>SUM(H141:H142)</f>
        <v>10</v>
      </c>
    </row>
  </sheetData>
  <mergeCells count="28">
    <mergeCell ref="A109:H109"/>
    <mergeCell ref="A110:A111"/>
    <mergeCell ref="B110:B111"/>
    <mergeCell ref="C110:C111"/>
    <mergeCell ref="D110:D111"/>
    <mergeCell ref="E110:E111"/>
    <mergeCell ref="F110:H110"/>
    <mergeCell ref="A73:H73"/>
    <mergeCell ref="A74:A75"/>
    <mergeCell ref="B74:B75"/>
    <mergeCell ref="C74:C75"/>
    <mergeCell ref="D74:D75"/>
    <mergeCell ref="E74:E75"/>
    <mergeCell ref="F74:H74"/>
    <mergeCell ref="A37:H37"/>
    <mergeCell ref="A38:A39"/>
    <mergeCell ref="B38:B39"/>
    <mergeCell ref="C38:C39"/>
    <mergeCell ref="D38:D39"/>
    <mergeCell ref="E38:E39"/>
    <mergeCell ref="F38:H38"/>
    <mergeCell ref="A1:H1"/>
    <mergeCell ref="A2:A3"/>
    <mergeCell ref="B2:B3"/>
    <mergeCell ref="C2:C3"/>
    <mergeCell ref="D2:D3"/>
    <mergeCell ref="E2:E3"/>
    <mergeCell ref="F2:H2"/>
  </mergeCells>
  <conditionalFormatting sqref="F35:H35">
    <cfRule type="cellIs" dxfId="81" priority="7" operator="notEqual">
      <formula>$D$35</formula>
    </cfRule>
    <cfRule type="cellIs" dxfId="80" priority="8" operator="equal">
      <formula>$D$35</formula>
    </cfRule>
  </conditionalFormatting>
  <conditionalFormatting sqref="F71:H71">
    <cfRule type="cellIs" dxfId="79" priority="5" operator="notEqual">
      <formula>$D$71</formula>
    </cfRule>
    <cfRule type="cellIs" dxfId="78" priority="6" operator="equal">
      <formula>$D$71</formula>
    </cfRule>
  </conditionalFormatting>
  <conditionalFormatting sqref="F107:H107">
    <cfRule type="cellIs" dxfId="77" priority="3" operator="notEqual">
      <formula>$D$107</formula>
    </cfRule>
    <cfRule type="cellIs" dxfId="76" priority="4" operator="equal">
      <formula>$D$107</formula>
    </cfRule>
  </conditionalFormatting>
  <conditionalFormatting sqref="F143:H143">
    <cfRule type="cellIs" dxfId="75" priority="1" operator="notEqual">
      <formula>$D$143</formula>
    </cfRule>
    <cfRule type="cellIs" dxfId="74" priority="2" operator="equal">
      <formula>$D$143</formula>
    </cfRule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210"/>
  <sheetViews>
    <sheetView zoomScale="70" zoomScaleNormal="70" workbookViewId="0">
      <pane ySplit="3" topLeftCell="A4" activePane="bottomLeft" state="frozen"/>
      <selection pane="bottomLeft" activeCell="A4" sqref="A4"/>
    </sheetView>
  </sheetViews>
  <sheetFormatPr baseColWidth="10" defaultRowHeight="15"/>
  <cols>
    <col min="1" max="1" width="6.7109375" bestFit="1" customWidth="1"/>
    <col min="2" max="2" width="16.5703125" bestFit="1" customWidth="1"/>
    <col min="3" max="3" width="18.7109375" bestFit="1" customWidth="1"/>
    <col min="4" max="4" width="6.5703125" bestFit="1" customWidth="1"/>
    <col min="5" max="5" width="10.85546875" bestFit="1" customWidth="1"/>
    <col min="6" max="6" width="9.5703125" bestFit="1" customWidth="1"/>
    <col min="7" max="7" width="10.85546875" bestFit="1" customWidth="1"/>
    <col min="8" max="8" width="11.7109375" customWidth="1"/>
    <col min="9" max="9" width="4.7109375" customWidth="1"/>
    <col min="10" max="10" width="6.7109375" bestFit="1" customWidth="1"/>
    <col min="11" max="11" width="16.5703125" bestFit="1" customWidth="1"/>
    <col min="12" max="12" width="18.7109375" bestFit="1" customWidth="1"/>
    <col min="13" max="13" width="6.5703125" bestFit="1" customWidth="1"/>
    <col min="14" max="14" width="10.85546875" bestFit="1" customWidth="1"/>
    <col min="15" max="15" width="9.5703125" bestFit="1" customWidth="1"/>
    <col min="16" max="16" width="10.85546875" bestFit="1" customWidth="1"/>
    <col min="17" max="17" width="11.7109375" customWidth="1"/>
    <col min="18" max="18" width="4.7109375" customWidth="1"/>
    <col min="19" max="19" width="6.7109375" bestFit="1" customWidth="1"/>
    <col min="20" max="20" width="16.140625" bestFit="1" customWidth="1"/>
    <col min="21" max="21" width="19.28515625" bestFit="1" customWidth="1"/>
    <col min="22" max="22" width="6.5703125" bestFit="1" customWidth="1"/>
    <col min="23" max="23" width="10.85546875" bestFit="1" customWidth="1"/>
    <col min="24" max="24" width="9.5703125" bestFit="1" customWidth="1"/>
    <col min="25" max="25" width="10.85546875" bestFit="1" customWidth="1"/>
    <col min="26" max="26" width="11.7109375" customWidth="1"/>
    <col min="27" max="27" width="4.7109375" customWidth="1"/>
    <col min="28" max="28" width="6.7109375" bestFit="1" customWidth="1"/>
    <col min="29" max="29" width="15" bestFit="1" customWidth="1"/>
    <col min="30" max="30" width="19.28515625" bestFit="1" customWidth="1"/>
    <col min="31" max="31" width="6.5703125" bestFit="1" customWidth="1"/>
    <col min="32" max="32" width="10.85546875" bestFit="1" customWidth="1"/>
    <col min="33" max="33" width="9.5703125" customWidth="1"/>
    <col min="34" max="34" width="10.85546875" customWidth="1"/>
    <col min="35" max="35" width="11.7109375" customWidth="1"/>
    <col min="36" max="36" width="4.7109375" customWidth="1"/>
    <col min="38" max="38" width="16.140625" bestFit="1" customWidth="1"/>
    <col min="39" max="39" width="19.28515625" bestFit="1" customWidth="1"/>
    <col min="40" max="40" width="6.5703125" bestFit="1" customWidth="1"/>
    <col min="41" max="41" width="10.85546875" bestFit="1" customWidth="1"/>
    <col min="42" max="42" width="9.5703125" bestFit="1" customWidth="1"/>
    <col min="43" max="43" width="10.85546875" bestFit="1" customWidth="1"/>
    <col min="44" max="44" width="10.28515625" bestFit="1" customWidth="1"/>
  </cols>
  <sheetData>
    <row r="1" spans="1:44" ht="15.75" thickBot="1">
      <c r="A1" s="280" t="s">
        <v>59</v>
      </c>
      <c r="B1" s="280"/>
      <c r="C1" s="280"/>
      <c r="D1" s="280"/>
      <c r="E1" s="280"/>
      <c r="F1" s="280"/>
      <c r="G1" s="280"/>
      <c r="H1" s="280"/>
      <c r="J1" s="280" t="s">
        <v>60</v>
      </c>
      <c r="K1" s="280"/>
      <c r="L1" s="280"/>
      <c r="M1" s="280"/>
      <c r="N1" s="280"/>
      <c r="O1" s="280"/>
      <c r="P1" s="280"/>
      <c r="Q1" s="280"/>
      <c r="S1" s="280" t="s">
        <v>61</v>
      </c>
      <c r="T1" s="280"/>
      <c r="U1" s="280"/>
      <c r="V1" s="280"/>
      <c r="W1" s="280"/>
      <c r="X1" s="280"/>
      <c r="Y1" s="280"/>
      <c r="Z1" s="280"/>
      <c r="AB1" s="280" t="s">
        <v>62</v>
      </c>
      <c r="AC1" s="280"/>
      <c r="AD1" s="280"/>
      <c r="AE1" s="280"/>
      <c r="AF1" s="280"/>
      <c r="AG1" s="280"/>
      <c r="AH1" s="280"/>
      <c r="AI1" s="280"/>
      <c r="AK1" s="280" t="s">
        <v>63</v>
      </c>
      <c r="AL1" s="280"/>
      <c r="AM1" s="280"/>
      <c r="AN1" s="280"/>
      <c r="AO1" s="280"/>
      <c r="AP1" s="280"/>
      <c r="AQ1" s="280"/>
      <c r="AR1" s="280"/>
    </row>
    <row r="2" spans="1:44" ht="15.75" customHeight="1">
      <c r="A2" s="281" t="s">
        <v>17</v>
      </c>
      <c r="B2" s="283" t="s">
        <v>18</v>
      </c>
      <c r="C2" s="283" t="s">
        <v>19</v>
      </c>
      <c r="D2" s="283" t="s">
        <v>20</v>
      </c>
      <c r="E2" s="283" t="s">
        <v>21</v>
      </c>
      <c r="F2" s="285" t="s">
        <v>31</v>
      </c>
      <c r="G2" s="285"/>
      <c r="H2" s="286"/>
      <c r="J2" s="281" t="s">
        <v>17</v>
      </c>
      <c r="K2" s="283" t="s">
        <v>18</v>
      </c>
      <c r="L2" s="283" t="s">
        <v>19</v>
      </c>
      <c r="M2" s="283" t="s">
        <v>20</v>
      </c>
      <c r="N2" s="283" t="s">
        <v>21</v>
      </c>
      <c r="O2" s="285" t="s">
        <v>31</v>
      </c>
      <c r="P2" s="285"/>
      <c r="Q2" s="286"/>
      <c r="S2" s="281" t="s">
        <v>17</v>
      </c>
      <c r="T2" s="283" t="s">
        <v>18</v>
      </c>
      <c r="U2" s="283" t="s">
        <v>19</v>
      </c>
      <c r="V2" s="283" t="s">
        <v>20</v>
      </c>
      <c r="W2" s="283" t="s">
        <v>21</v>
      </c>
      <c r="X2" s="285" t="s">
        <v>31</v>
      </c>
      <c r="Y2" s="285"/>
      <c r="Z2" s="286"/>
      <c r="AB2" s="281" t="s">
        <v>17</v>
      </c>
      <c r="AC2" s="283" t="s">
        <v>18</v>
      </c>
      <c r="AD2" s="283" t="s">
        <v>19</v>
      </c>
      <c r="AE2" s="283" t="s">
        <v>20</v>
      </c>
      <c r="AF2" s="283" t="s">
        <v>21</v>
      </c>
      <c r="AG2" s="285" t="s">
        <v>31</v>
      </c>
      <c r="AH2" s="285"/>
      <c r="AI2" s="286"/>
      <c r="AK2" s="281" t="s">
        <v>17</v>
      </c>
      <c r="AL2" s="283" t="s">
        <v>18</v>
      </c>
      <c r="AM2" s="283" t="s">
        <v>19</v>
      </c>
      <c r="AN2" s="283" t="s">
        <v>20</v>
      </c>
      <c r="AO2" s="283" t="s">
        <v>21</v>
      </c>
      <c r="AP2" s="285" t="s">
        <v>31</v>
      </c>
      <c r="AQ2" s="285"/>
      <c r="AR2" s="286"/>
    </row>
    <row r="3" spans="1:44" ht="39" thickBot="1">
      <c r="A3" s="282"/>
      <c r="B3" s="284"/>
      <c r="C3" s="284"/>
      <c r="D3" s="284"/>
      <c r="E3" s="284"/>
      <c r="F3" s="56" t="s">
        <v>22</v>
      </c>
      <c r="G3" s="56" t="s">
        <v>23</v>
      </c>
      <c r="H3" s="57" t="s">
        <v>77</v>
      </c>
      <c r="J3" s="282"/>
      <c r="K3" s="284"/>
      <c r="L3" s="284"/>
      <c r="M3" s="284"/>
      <c r="N3" s="284"/>
      <c r="O3" s="56" t="s">
        <v>22</v>
      </c>
      <c r="P3" s="56" t="s">
        <v>23</v>
      </c>
      <c r="Q3" s="57" t="s">
        <v>77</v>
      </c>
      <c r="S3" s="282"/>
      <c r="T3" s="284"/>
      <c r="U3" s="284"/>
      <c r="V3" s="284"/>
      <c r="W3" s="284"/>
      <c r="X3" s="56" t="s">
        <v>22</v>
      </c>
      <c r="Y3" s="56" t="s">
        <v>23</v>
      </c>
      <c r="Z3" s="57" t="s">
        <v>77</v>
      </c>
      <c r="AB3" s="282"/>
      <c r="AC3" s="284"/>
      <c r="AD3" s="284"/>
      <c r="AE3" s="284"/>
      <c r="AF3" s="284"/>
      <c r="AG3" s="56" t="s">
        <v>22</v>
      </c>
      <c r="AH3" s="56" t="s">
        <v>23</v>
      </c>
      <c r="AI3" s="57" t="s">
        <v>77</v>
      </c>
      <c r="AK3" s="282"/>
      <c r="AL3" s="284"/>
      <c r="AM3" s="284"/>
      <c r="AN3" s="284"/>
      <c r="AO3" s="284"/>
      <c r="AP3" s="56" t="s">
        <v>22</v>
      </c>
      <c r="AQ3" s="56" t="s">
        <v>23</v>
      </c>
      <c r="AR3" s="57" t="s">
        <v>77</v>
      </c>
    </row>
    <row r="4" spans="1:44">
      <c r="A4" s="40"/>
      <c r="B4" s="140"/>
      <c r="C4" s="140"/>
      <c r="D4" s="50"/>
      <c r="E4" s="141"/>
      <c r="F4" s="142"/>
      <c r="G4" s="142"/>
      <c r="H4" s="143"/>
      <c r="J4" s="212">
        <v>4</v>
      </c>
      <c r="K4" s="213" t="s">
        <v>86</v>
      </c>
      <c r="L4" s="213" t="s">
        <v>87</v>
      </c>
      <c r="M4" s="50">
        <v>401</v>
      </c>
      <c r="N4" s="213" t="s">
        <v>88</v>
      </c>
      <c r="O4" s="214" t="s">
        <v>8</v>
      </c>
      <c r="P4" s="215" t="s">
        <v>89</v>
      </c>
      <c r="Q4" s="222" t="s">
        <v>107</v>
      </c>
      <c r="S4" s="212">
        <v>6</v>
      </c>
      <c r="T4" s="213" t="s">
        <v>90</v>
      </c>
      <c r="U4" s="213" t="s">
        <v>103</v>
      </c>
      <c r="V4" s="212" t="s">
        <v>104</v>
      </c>
      <c r="W4" s="213" t="s">
        <v>105</v>
      </c>
      <c r="X4" s="215" t="s">
        <v>106</v>
      </c>
      <c r="Y4" s="218" t="s">
        <v>89</v>
      </c>
      <c r="Z4" s="219" t="s">
        <v>107</v>
      </c>
      <c r="AB4" s="212">
        <v>4</v>
      </c>
      <c r="AC4" s="216" t="s">
        <v>97</v>
      </c>
      <c r="AD4" s="216" t="s">
        <v>98</v>
      </c>
      <c r="AE4" s="50">
        <v>401</v>
      </c>
      <c r="AF4" s="213" t="s">
        <v>92</v>
      </c>
      <c r="AG4" s="215" t="s">
        <v>8</v>
      </c>
      <c r="AH4" s="218" t="s">
        <v>89</v>
      </c>
      <c r="AI4" s="221" t="s">
        <v>107</v>
      </c>
      <c r="AK4" s="40"/>
      <c r="AL4" s="46"/>
      <c r="AM4" s="46"/>
      <c r="AN4" s="50"/>
      <c r="AO4" s="46"/>
      <c r="AP4" s="142"/>
      <c r="AQ4" s="144"/>
      <c r="AR4" s="145"/>
    </row>
    <row r="5" spans="1:44">
      <c r="A5" s="25"/>
      <c r="B5" s="38"/>
      <c r="C5" s="38"/>
      <c r="D5" s="26"/>
      <c r="E5" s="38"/>
      <c r="F5" s="87"/>
      <c r="G5" s="98"/>
      <c r="H5" s="129"/>
      <c r="J5" s="212">
        <v>4</v>
      </c>
      <c r="K5" s="216" t="s">
        <v>90</v>
      </c>
      <c r="L5" s="216" t="s">
        <v>91</v>
      </c>
      <c r="M5" s="26">
        <v>402</v>
      </c>
      <c r="N5" s="216" t="s">
        <v>92</v>
      </c>
      <c r="O5" s="215" t="s">
        <v>8</v>
      </c>
      <c r="P5" s="215" t="s">
        <v>89</v>
      </c>
      <c r="Q5" s="223" t="s">
        <v>107</v>
      </c>
      <c r="S5" s="220">
        <v>6</v>
      </c>
      <c r="T5" s="213" t="s">
        <v>90</v>
      </c>
      <c r="U5" s="213" t="s">
        <v>103</v>
      </c>
      <c r="V5" s="220" t="s">
        <v>108</v>
      </c>
      <c r="W5" s="216" t="s">
        <v>109</v>
      </c>
      <c r="X5" s="215" t="s">
        <v>106</v>
      </c>
      <c r="Y5" s="218" t="s">
        <v>89</v>
      </c>
      <c r="Z5" s="219" t="s">
        <v>107</v>
      </c>
      <c r="AB5" s="212">
        <v>4</v>
      </c>
      <c r="AC5" s="213" t="s">
        <v>86</v>
      </c>
      <c r="AD5" s="213" t="s">
        <v>87</v>
      </c>
      <c r="AE5" s="26">
        <v>402</v>
      </c>
      <c r="AF5" s="216" t="s">
        <v>102</v>
      </c>
      <c r="AG5" s="215" t="s">
        <v>8</v>
      </c>
      <c r="AH5" s="218" t="s">
        <v>89</v>
      </c>
      <c r="AI5" s="221" t="s">
        <v>107</v>
      </c>
      <c r="AK5" s="25"/>
      <c r="AL5" s="44"/>
      <c r="AM5" s="44"/>
      <c r="AN5" s="26"/>
      <c r="AO5" s="44"/>
      <c r="AP5" s="89"/>
      <c r="AQ5" s="94"/>
      <c r="AR5" s="103"/>
    </row>
    <row r="6" spans="1:44">
      <c r="A6" s="25"/>
      <c r="B6" s="38"/>
      <c r="C6" s="38"/>
      <c r="D6" s="27"/>
      <c r="E6" s="38"/>
      <c r="F6" s="87"/>
      <c r="G6" s="98"/>
      <c r="H6" s="129"/>
      <c r="J6" s="212">
        <v>4</v>
      </c>
      <c r="K6" s="216" t="s">
        <v>90</v>
      </c>
      <c r="L6" s="216" t="s">
        <v>91</v>
      </c>
      <c r="M6" s="217">
        <v>403</v>
      </c>
      <c r="N6" s="216" t="s">
        <v>93</v>
      </c>
      <c r="O6" s="215" t="s">
        <v>8</v>
      </c>
      <c r="P6" s="215" t="s">
        <v>89</v>
      </c>
      <c r="Q6" s="223" t="s">
        <v>107</v>
      </c>
      <c r="S6" s="220">
        <v>6</v>
      </c>
      <c r="T6" s="216" t="s">
        <v>97</v>
      </c>
      <c r="U6" s="216" t="s">
        <v>98</v>
      </c>
      <c r="V6" s="220" t="s">
        <v>110</v>
      </c>
      <c r="W6" s="216" t="s">
        <v>105</v>
      </c>
      <c r="X6" s="215" t="s">
        <v>106</v>
      </c>
      <c r="Y6" s="218" t="s">
        <v>89</v>
      </c>
      <c r="Z6" s="219" t="s">
        <v>107</v>
      </c>
      <c r="AB6" s="212">
        <v>4</v>
      </c>
      <c r="AC6" s="216" t="s">
        <v>111</v>
      </c>
      <c r="AD6" s="216" t="s">
        <v>112</v>
      </c>
      <c r="AE6" s="26">
        <v>403</v>
      </c>
      <c r="AF6" s="216" t="s">
        <v>99</v>
      </c>
      <c r="AG6" s="215" t="s">
        <v>8</v>
      </c>
      <c r="AH6" s="218" t="s">
        <v>89</v>
      </c>
      <c r="AI6" s="221" t="s">
        <v>107</v>
      </c>
      <c r="AK6" s="25"/>
      <c r="AL6" s="44"/>
      <c r="AM6" s="44"/>
      <c r="AN6" s="26"/>
      <c r="AO6" s="44"/>
      <c r="AP6" s="89"/>
      <c r="AQ6" s="94"/>
      <c r="AR6" s="103"/>
    </row>
    <row r="7" spans="1:44">
      <c r="A7" s="25"/>
      <c r="B7" s="38"/>
      <c r="C7" s="38"/>
      <c r="D7" s="27"/>
      <c r="E7" s="38"/>
      <c r="F7" s="87"/>
      <c r="G7" s="98"/>
      <c r="H7" s="129"/>
      <c r="J7" s="212">
        <v>4</v>
      </c>
      <c r="K7" s="216" t="s">
        <v>94</v>
      </c>
      <c r="L7" s="216" t="s">
        <v>95</v>
      </c>
      <c r="M7" s="217">
        <v>404</v>
      </c>
      <c r="N7" s="216" t="s">
        <v>88</v>
      </c>
      <c r="O7" s="215" t="s">
        <v>8</v>
      </c>
      <c r="P7" s="215" t="s">
        <v>89</v>
      </c>
      <c r="Q7" s="223" t="s">
        <v>8</v>
      </c>
      <c r="S7" s="25"/>
      <c r="T7" s="44"/>
      <c r="U7" s="44"/>
      <c r="V7" s="26"/>
      <c r="W7" s="44"/>
      <c r="X7" s="89"/>
      <c r="Y7" s="94"/>
      <c r="Z7" s="103"/>
      <c r="AB7" s="212">
        <v>4</v>
      </c>
      <c r="AC7" s="216" t="s">
        <v>111</v>
      </c>
      <c r="AD7" s="216" t="s">
        <v>112</v>
      </c>
      <c r="AE7" s="26">
        <v>404</v>
      </c>
      <c r="AF7" s="216" t="s">
        <v>96</v>
      </c>
      <c r="AG7" s="215" t="s">
        <v>8</v>
      </c>
      <c r="AH7" s="218" t="s">
        <v>89</v>
      </c>
      <c r="AI7" s="221" t="s">
        <v>107</v>
      </c>
      <c r="AK7" s="25"/>
      <c r="AL7" s="44"/>
      <c r="AM7" s="44"/>
      <c r="AN7" s="26"/>
      <c r="AO7" s="44"/>
      <c r="AP7" s="89"/>
      <c r="AQ7" s="94"/>
      <c r="AR7" s="103"/>
    </row>
    <row r="8" spans="1:44">
      <c r="A8" s="25"/>
      <c r="B8" s="38"/>
      <c r="C8" s="38"/>
      <c r="D8" s="27"/>
      <c r="E8" s="38"/>
      <c r="F8" s="87"/>
      <c r="G8" s="98"/>
      <c r="H8" s="129"/>
      <c r="J8" s="212">
        <v>4</v>
      </c>
      <c r="K8" s="216" t="s">
        <v>90</v>
      </c>
      <c r="L8" s="216" t="s">
        <v>91</v>
      </c>
      <c r="M8" s="217">
        <v>405</v>
      </c>
      <c r="N8" s="216" t="s">
        <v>96</v>
      </c>
      <c r="O8" s="215" t="s">
        <v>8</v>
      </c>
      <c r="P8" s="215" t="s">
        <v>89</v>
      </c>
      <c r="Q8" s="223" t="s">
        <v>107</v>
      </c>
      <c r="S8" s="25"/>
      <c r="T8" s="44"/>
      <c r="U8" s="44"/>
      <c r="V8" s="26"/>
      <c r="W8" s="44"/>
      <c r="X8" s="89"/>
      <c r="Y8" s="94"/>
      <c r="Z8" s="103"/>
      <c r="AB8" s="212">
        <v>4</v>
      </c>
      <c r="AC8" s="216" t="s">
        <v>111</v>
      </c>
      <c r="AD8" s="216" t="s">
        <v>112</v>
      </c>
      <c r="AE8" s="26">
        <v>405</v>
      </c>
      <c r="AF8" s="216" t="s">
        <v>88</v>
      </c>
      <c r="AG8" s="215" t="s">
        <v>8</v>
      </c>
      <c r="AH8" s="218" t="s">
        <v>89</v>
      </c>
      <c r="AI8" s="221" t="s">
        <v>107</v>
      </c>
      <c r="AK8" s="25"/>
      <c r="AL8" s="44"/>
      <c r="AM8" s="44"/>
      <c r="AN8" s="26"/>
      <c r="AO8" s="44"/>
      <c r="AP8" s="89"/>
      <c r="AQ8" s="94"/>
      <c r="AR8" s="103"/>
    </row>
    <row r="9" spans="1:44" ht="15.75" thickBot="1">
      <c r="A9" s="25"/>
      <c r="B9" s="38"/>
      <c r="C9" s="38"/>
      <c r="D9" s="27"/>
      <c r="E9" s="38"/>
      <c r="F9" s="87"/>
      <c r="G9" s="98"/>
      <c r="H9" s="129"/>
      <c r="J9" s="212">
        <v>4</v>
      </c>
      <c r="K9" s="216" t="s">
        <v>94</v>
      </c>
      <c r="L9" s="216" t="s">
        <v>95</v>
      </c>
      <c r="M9" s="217">
        <v>406</v>
      </c>
      <c r="N9" s="216" t="s">
        <v>92</v>
      </c>
      <c r="O9" s="215" t="s">
        <v>8</v>
      </c>
      <c r="P9" s="215" t="s">
        <v>89</v>
      </c>
      <c r="Q9" s="223" t="s">
        <v>8</v>
      </c>
      <c r="S9" s="28"/>
      <c r="T9" s="45"/>
      <c r="U9" s="45"/>
      <c r="V9" s="49"/>
      <c r="W9" s="45"/>
      <c r="X9" s="90"/>
      <c r="Y9" s="96"/>
      <c r="Z9" s="104"/>
      <c r="AB9" s="212">
        <v>4</v>
      </c>
      <c r="AC9" s="216" t="s">
        <v>97</v>
      </c>
      <c r="AD9" s="216" t="s">
        <v>98</v>
      </c>
      <c r="AE9" s="26">
        <v>406</v>
      </c>
      <c r="AF9" s="216" t="s">
        <v>88</v>
      </c>
      <c r="AG9" s="215" t="s">
        <v>8</v>
      </c>
      <c r="AH9" s="218" t="s">
        <v>89</v>
      </c>
      <c r="AI9" s="221" t="s">
        <v>107</v>
      </c>
      <c r="AK9" s="28"/>
      <c r="AL9" s="45"/>
      <c r="AM9" s="45"/>
      <c r="AN9" s="49"/>
      <c r="AO9" s="45"/>
      <c r="AP9" s="90"/>
      <c r="AQ9" s="96"/>
      <c r="AR9" s="104"/>
    </row>
    <row r="10" spans="1:44">
      <c r="A10" s="25"/>
      <c r="B10" s="38"/>
      <c r="C10" s="38"/>
      <c r="D10" s="27"/>
      <c r="E10" s="38"/>
      <c r="F10" s="87"/>
      <c r="G10" s="98"/>
      <c r="H10" s="129"/>
      <c r="J10" s="212">
        <v>4</v>
      </c>
      <c r="K10" s="216" t="s">
        <v>94</v>
      </c>
      <c r="L10" s="216" t="s">
        <v>95</v>
      </c>
      <c r="M10" s="217">
        <v>407</v>
      </c>
      <c r="N10" s="216" t="s">
        <v>93</v>
      </c>
      <c r="O10" s="215" t="s">
        <v>8</v>
      </c>
      <c r="P10" s="215" t="s">
        <v>89</v>
      </c>
      <c r="Q10" s="223" t="s">
        <v>8</v>
      </c>
      <c r="S10" s="40"/>
      <c r="T10" s="46"/>
      <c r="U10" s="46"/>
      <c r="V10" s="41"/>
      <c r="W10" s="46"/>
      <c r="X10" s="86"/>
      <c r="Y10" s="105"/>
      <c r="Z10" s="93"/>
      <c r="AB10" s="212">
        <v>4</v>
      </c>
      <c r="AC10" s="216" t="s">
        <v>111</v>
      </c>
      <c r="AD10" s="216" t="s">
        <v>112</v>
      </c>
      <c r="AE10" s="26">
        <v>407</v>
      </c>
      <c r="AF10" s="216" t="s">
        <v>93</v>
      </c>
      <c r="AG10" s="215" t="s">
        <v>8</v>
      </c>
      <c r="AH10" s="218" t="s">
        <v>89</v>
      </c>
      <c r="AI10" s="221" t="s">
        <v>107</v>
      </c>
      <c r="AK10" s="40"/>
      <c r="AL10" s="46"/>
      <c r="AM10" s="46"/>
      <c r="AN10" s="41"/>
      <c r="AO10" s="46"/>
      <c r="AP10" s="86"/>
      <c r="AQ10" s="105"/>
      <c r="AR10" s="93"/>
    </row>
    <row r="11" spans="1:44">
      <c r="A11" s="25"/>
      <c r="B11" s="38"/>
      <c r="C11" s="38"/>
      <c r="D11" s="27"/>
      <c r="E11" s="38"/>
      <c r="F11" s="87"/>
      <c r="G11" s="98"/>
      <c r="H11" s="129"/>
      <c r="J11" s="212">
        <v>4</v>
      </c>
      <c r="K11" s="216" t="s">
        <v>97</v>
      </c>
      <c r="L11" s="216" t="s">
        <v>98</v>
      </c>
      <c r="M11" s="217">
        <v>408</v>
      </c>
      <c r="N11" s="216" t="s">
        <v>99</v>
      </c>
      <c r="O11" s="215" t="s">
        <v>8</v>
      </c>
      <c r="P11" s="215" t="s">
        <v>89</v>
      </c>
      <c r="Q11" s="223" t="s">
        <v>107</v>
      </c>
      <c r="S11" s="25"/>
      <c r="T11" s="44"/>
      <c r="U11" s="44"/>
      <c r="V11" s="27"/>
      <c r="W11" s="44"/>
      <c r="X11" s="87"/>
      <c r="Y11" s="106"/>
      <c r="Z11" s="95"/>
      <c r="AB11" s="212">
        <v>4</v>
      </c>
      <c r="AC11" s="216" t="s">
        <v>111</v>
      </c>
      <c r="AD11" s="216" t="s">
        <v>112</v>
      </c>
      <c r="AE11" s="26">
        <v>408</v>
      </c>
      <c r="AF11" s="216" t="s">
        <v>88</v>
      </c>
      <c r="AG11" s="215" t="s">
        <v>8</v>
      </c>
      <c r="AH11" s="218" t="s">
        <v>89</v>
      </c>
      <c r="AI11" s="221" t="s">
        <v>107</v>
      </c>
      <c r="AK11" s="25"/>
      <c r="AL11" s="44"/>
      <c r="AM11" s="44"/>
      <c r="AN11" s="27"/>
      <c r="AO11" s="44"/>
      <c r="AP11" s="87"/>
      <c r="AQ11" s="106"/>
      <c r="AR11" s="95"/>
    </row>
    <row r="12" spans="1:44">
      <c r="A12" s="25"/>
      <c r="B12" s="38"/>
      <c r="C12" s="38"/>
      <c r="D12" s="27"/>
      <c r="E12" s="38"/>
      <c r="F12" s="87"/>
      <c r="G12" s="98"/>
      <c r="H12" s="129"/>
      <c r="J12" s="212">
        <v>4</v>
      </c>
      <c r="K12" s="216" t="s">
        <v>94</v>
      </c>
      <c r="L12" s="216" t="s">
        <v>95</v>
      </c>
      <c r="M12" s="217">
        <v>409</v>
      </c>
      <c r="N12" s="216" t="s">
        <v>96</v>
      </c>
      <c r="O12" s="215" t="s">
        <v>8</v>
      </c>
      <c r="P12" s="215" t="s">
        <v>89</v>
      </c>
      <c r="Q12" s="223" t="s">
        <v>8</v>
      </c>
      <c r="S12" s="25"/>
      <c r="T12" s="44"/>
      <c r="U12" s="44"/>
      <c r="V12" s="27"/>
      <c r="W12" s="44"/>
      <c r="X12" s="87"/>
      <c r="Y12" s="106"/>
      <c r="Z12" s="95"/>
      <c r="AB12" s="212">
        <v>4</v>
      </c>
      <c r="AC12" s="216" t="s">
        <v>97</v>
      </c>
      <c r="AD12" s="216" t="s">
        <v>98</v>
      </c>
      <c r="AE12" s="26">
        <v>409</v>
      </c>
      <c r="AF12" s="216" t="s">
        <v>92</v>
      </c>
      <c r="AG12" s="215" t="s">
        <v>8</v>
      </c>
      <c r="AH12" s="218" t="s">
        <v>89</v>
      </c>
      <c r="AI12" s="221" t="s">
        <v>107</v>
      </c>
      <c r="AK12" s="25"/>
      <c r="AL12" s="44"/>
      <c r="AM12" s="44"/>
      <c r="AN12" s="27"/>
      <c r="AO12" s="44"/>
      <c r="AP12" s="87"/>
      <c r="AQ12" s="106"/>
      <c r="AR12" s="95"/>
    </row>
    <row r="13" spans="1:44">
      <c r="A13" s="25"/>
      <c r="B13" s="38"/>
      <c r="C13" s="38"/>
      <c r="D13" s="27"/>
      <c r="E13" s="38"/>
      <c r="F13" s="87"/>
      <c r="G13" s="98"/>
      <c r="H13" s="129"/>
      <c r="J13" s="212">
        <v>4</v>
      </c>
      <c r="K13" s="216" t="s">
        <v>100</v>
      </c>
      <c r="L13" s="216" t="s">
        <v>101</v>
      </c>
      <c r="M13" s="217">
        <v>410</v>
      </c>
      <c r="N13" s="216" t="s">
        <v>102</v>
      </c>
      <c r="O13" s="215" t="s">
        <v>8</v>
      </c>
      <c r="P13" s="215" t="s">
        <v>89</v>
      </c>
      <c r="Q13" s="223" t="s">
        <v>107</v>
      </c>
      <c r="S13" s="25"/>
      <c r="T13" s="44"/>
      <c r="U13" s="44"/>
      <c r="V13" s="27"/>
      <c r="W13" s="44"/>
      <c r="X13" s="87"/>
      <c r="Y13" s="106"/>
      <c r="Z13" s="95"/>
      <c r="AB13" s="212">
        <v>4</v>
      </c>
      <c r="AC13" s="216" t="s">
        <v>111</v>
      </c>
      <c r="AD13" s="216" t="s">
        <v>112</v>
      </c>
      <c r="AE13" s="26">
        <v>410</v>
      </c>
      <c r="AF13" s="216" t="s">
        <v>96</v>
      </c>
      <c r="AG13" s="215" t="s">
        <v>8</v>
      </c>
      <c r="AH13" s="218" t="s">
        <v>89</v>
      </c>
      <c r="AI13" s="221" t="s">
        <v>107</v>
      </c>
      <c r="AK13" s="25"/>
      <c r="AL13" s="44"/>
      <c r="AM13" s="44"/>
      <c r="AN13" s="27"/>
      <c r="AO13" s="44"/>
      <c r="AP13" s="87"/>
      <c r="AQ13" s="106"/>
      <c r="AR13" s="95"/>
    </row>
    <row r="14" spans="1:44">
      <c r="A14" s="25"/>
      <c r="B14" s="38"/>
      <c r="C14" s="38"/>
      <c r="D14" s="27"/>
      <c r="E14" s="38"/>
      <c r="F14" s="87"/>
      <c r="G14" s="98"/>
      <c r="H14" s="129"/>
      <c r="J14" s="25"/>
      <c r="K14" s="44"/>
      <c r="L14" s="44"/>
      <c r="M14" s="27"/>
      <c r="N14" s="44"/>
      <c r="O14" s="89"/>
      <c r="P14" s="87"/>
      <c r="Q14" s="129"/>
      <c r="S14" s="31"/>
      <c r="T14" s="32"/>
      <c r="U14" s="33" t="s">
        <v>28</v>
      </c>
      <c r="V14" s="34">
        <f>COUNTA(V4:V9)</f>
        <v>3</v>
      </c>
      <c r="W14" s="35" t="s">
        <v>25</v>
      </c>
      <c r="X14" s="53">
        <f>COUNTIF(X4:X13,"S")</f>
        <v>3</v>
      </c>
      <c r="Y14" s="54">
        <f>COUNTIF(Y4:Y13,"P")</f>
        <v>3</v>
      </c>
      <c r="Z14" s="54">
        <f>COUNTIF(Z4:Z13,"S")</f>
        <v>0</v>
      </c>
      <c r="AB14" s="25"/>
      <c r="AC14" s="44"/>
      <c r="AD14" s="44"/>
      <c r="AE14" s="27"/>
      <c r="AF14" s="44"/>
      <c r="AG14" s="89"/>
      <c r="AH14" s="94"/>
      <c r="AI14" s="103"/>
      <c r="AK14" s="31"/>
      <c r="AL14" s="32"/>
      <c r="AM14" s="33" t="s">
        <v>28</v>
      </c>
      <c r="AN14" s="34">
        <f>COUNTA(AN4:AN9)</f>
        <v>0</v>
      </c>
      <c r="AO14" s="35" t="s">
        <v>25</v>
      </c>
      <c r="AP14" s="53">
        <f>COUNTIF(AP4:AP13,"S")</f>
        <v>0</v>
      </c>
      <c r="AQ14" s="54">
        <f>COUNTIF(AQ4:AQ13,"P")</f>
        <v>0</v>
      </c>
      <c r="AR14" s="54">
        <f>COUNTIF(AR4:AR13,"S")</f>
        <v>0</v>
      </c>
    </row>
    <row r="15" spans="1:44">
      <c r="A15" s="25"/>
      <c r="B15" s="38"/>
      <c r="C15" s="38"/>
      <c r="D15" s="27"/>
      <c r="E15" s="38"/>
      <c r="F15" s="87"/>
      <c r="G15" s="98"/>
      <c r="H15" s="129"/>
      <c r="J15" s="25"/>
      <c r="K15" s="44"/>
      <c r="L15" s="44"/>
      <c r="M15" s="27"/>
      <c r="N15" s="44"/>
      <c r="O15" s="89"/>
      <c r="P15" s="87"/>
      <c r="Q15" s="129"/>
      <c r="S15" s="31"/>
      <c r="T15" s="32"/>
      <c r="U15" s="33" t="s">
        <v>29</v>
      </c>
      <c r="V15" s="34">
        <f>COUNTA(V10:V13)</f>
        <v>0</v>
      </c>
      <c r="W15" s="35" t="s">
        <v>26</v>
      </c>
      <c r="X15" s="53">
        <f>COUNTIF(X4:X13,"N")</f>
        <v>0</v>
      </c>
      <c r="Y15" s="54">
        <f>COUNTIF(Y4:Y13,"D")</f>
        <v>0</v>
      </c>
      <c r="Z15" s="54">
        <f>COUNTIF(Z4:Z13,"N")</f>
        <v>3</v>
      </c>
      <c r="AB15" s="25"/>
      <c r="AC15" s="44"/>
      <c r="AD15" s="44"/>
      <c r="AE15" s="27"/>
      <c r="AF15" s="44"/>
      <c r="AG15" s="89"/>
      <c r="AH15" s="94"/>
      <c r="AI15" s="103"/>
      <c r="AK15" s="31"/>
      <c r="AL15" s="32"/>
      <c r="AM15" s="33" t="s">
        <v>29</v>
      </c>
      <c r="AN15" s="34">
        <f>COUNTA(AN10:AN13)</f>
        <v>0</v>
      </c>
      <c r="AO15" s="35" t="s">
        <v>26</v>
      </c>
      <c r="AP15" s="53">
        <f>COUNTIF(AP4:AP13,"N")</f>
        <v>0</v>
      </c>
      <c r="AQ15" s="54">
        <f>COUNTIF(AQ4:AQ13,"D")</f>
        <v>0</v>
      </c>
      <c r="AR15" s="54">
        <f>COUNTIF(AR4:AR13,"N")</f>
        <v>0</v>
      </c>
    </row>
    <row r="16" spans="1:44" ht="15.75" thickBot="1">
      <c r="A16" s="25"/>
      <c r="B16" s="38"/>
      <c r="C16" s="38"/>
      <c r="D16" s="26"/>
      <c r="E16" s="38"/>
      <c r="F16" s="87"/>
      <c r="G16" s="98"/>
      <c r="H16" s="129"/>
      <c r="J16" s="25"/>
      <c r="K16" s="44"/>
      <c r="L16" s="44"/>
      <c r="M16" s="26"/>
      <c r="N16" s="44"/>
      <c r="O16" s="89"/>
      <c r="P16" s="87"/>
      <c r="Q16" s="129"/>
      <c r="S16" s="28"/>
      <c r="T16" s="29"/>
      <c r="U16" s="47" t="s">
        <v>30</v>
      </c>
      <c r="V16" s="48">
        <f>SUM(V14:V15)</f>
        <v>3</v>
      </c>
      <c r="W16" s="36" t="s">
        <v>27</v>
      </c>
      <c r="X16" s="37">
        <f>SUM(X14:X15)</f>
        <v>3</v>
      </c>
      <c r="Y16" s="49">
        <f>SUM(Y14:Y15)</f>
        <v>3</v>
      </c>
      <c r="Z16" s="49">
        <f>SUM(Z14:Z15)</f>
        <v>3</v>
      </c>
      <c r="AB16" s="25"/>
      <c r="AC16" s="44"/>
      <c r="AD16" s="44"/>
      <c r="AE16" s="26"/>
      <c r="AF16" s="44"/>
      <c r="AG16" s="89"/>
      <c r="AH16" s="94"/>
      <c r="AI16" s="103"/>
      <c r="AK16" s="28"/>
      <c r="AL16" s="29"/>
      <c r="AM16" s="47" t="s">
        <v>30</v>
      </c>
      <c r="AN16" s="48">
        <f>SUM(AN14:AN15)</f>
        <v>0</v>
      </c>
      <c r="AO16" s="36" t="s">
        <v>27</v>
      </c>
      <c r="AP16" s="37">
        <f>SUM(AP14:AP15)</f>
        <v>0</v>
      </c>
      <c r="AQ16" s="49">
        <f>SUM(AQ14:AQ15)</f>
        <v>0</v>
      </c>
      <c r="AR16" s="49">
        <f>SUM(AR14:AR15)</f>
        <v>0</v>
      </c>
    </row>
    <row r="17" spans="1:35">
      <c r="A17" s="25"/>
      <c r="B17" s="38"/>
      <c r="C17" s="38"/>
      <c r="D17" s="26"/>
      <c r="E17" s="38"/>
      <c r="F17" s="87"/>
      <c r="G17" s="98"/>
      <c r="H17" s="129"/>
      <c r="J17" s="25"/>
      <c r="K17" s="44"/>
      <c r="L17" s="44"/>
      <c r="M17" s="26"/>
      <c r="N17" s="44"/>
      <c r="O17" s="89"/>
      <c r="P17" s="87"/>
      <c r="Q17" s="129"/>
      <c r="AB17" s="25"/>
      <c r="AC17" s="44"/>
      <c r="AD17" s="44"/>
      <c r="AE17" s="26"/>
      <c r="AF17" s="44"/>
      <c r="AG17" s="89"/>
      <c r="AH17" s="94"/>
      <c r="AI17" s="103"/>
    </row>
    <row r="18" spans="1:35" ht="15.75" thickBot="1">
      <c r="A18" s="28"/>
      <c r="B18" s="39"/>
      <c r="C18" s="39"/>
      <c r="D18" s="30"/>
      <c r="E18" s="39"/>
      <c r="F18" s="88"/>
      <c r="G18" s="99"/>
      <c r="H18" s="133"/>
      <c r="J18" s="28"/>
      <c r="K18" s="45"/>
      <c r="L18" s="45"/>
      <c r="M18" s="30"/>
      <c r="N18" s="45"/>
      <c r="O18" s="90"/>
      <c r="P18" s="88"/>
      <c r="Q18" s="133"/>
      <c r="AB18" s="28"/>
      <c r="AC18" s="45"/>
      <c r="AD18" s="45"/>
      <c r="AE18" s="30"/>
      <c r="AF18" s="45"/>
      <c r="AG18" s="90"/>
      <c r="AH18" s="96"/>
      <c r="AI18" s="104"/>
    </row>
    <row r="19" spans="1:35">
      <c r="A19" s="40"/>
      <c r="B19" s="42"/>
      <c r="C19" s="42"/>
      <c r="D19" s="41"/>
      <c r="E19" s="42"/>
      <c r="F19" s="86"/>
      <c r="G19" s="97"/>
      <c r="H19" s="128"/>
      <c r="J19" s="40"/>
      <c r="K19" s="46"/>
      <c r="L19" s="46"/>
      <c r="M19" s="41"/>
      <c r="N19" s="46"/>
      <c r="O19" s="86"/>
      <c r="P19" s="97"/>
      <c r="Q19" s="128"/>
      <c r="AB19" s="40"/>
      <c r="AC19" s="46"/>
      <c r="AD19" s="46"/>
      <c r="AE19" s="41"/>
      <c r="AF19" s="46"/>
      <c r="AG19" s="91"/>
      <c r="AH19" s="105"/>
      <c r="AI19" s="93"/>
    </row>
    <row r="20" spans="1:35">
      <c r="A20" s="25"/>
      <c r="B20" s="38"/>
      <c r="C20" s="38"/>
      <c r="D20" s="27"/>
      <c r="E20" s="38"/>
      <c r="F20" s="87"/>
      <c r="G20" s="98"/>
      <c r="H20" s="129"/>
      <c r="J20" s="25"/>
      <c r="K20" s="44"/>
      <c r="L20" s="44"/>
      <c r="M20" s="27"/>
      <c r="N20" s="44"/>
      <c r="O20" s="87"/>
      <c r="P20" s="98"/>
      <c r="Q20" s="129"/>
      <c r="AB20" s="25"/>
      <c r="AC20" s="44"/>
      <c r="AD20" s="44"/>
      <c r="AE20" s="27"/>
      <c r="AF20" s="44"/>
      <c r="AG20" s="89"/>
      <c r="AH20" s="106"/>
      <c r="AI20" s="95"/>
    </row>
    <row r="21" spans="1:35">
      <c r="A21" s="25"/>
      <c r="B21" s="38"/>
      <c r="C21" s="38"/>
      <c r="D21" s="27"/>
      <c r="E21" s="38"/>
      <c r="F21" s="87"/>
      <c r="G21" s="98"/>
      <c r="H21" s="129"/>
      <c r="J21" s="25"/>
      <c r="K21" s="44"/>
      <c r="L21" s="44"/>
      <c r="M21" s="27"/>
      <c r="N21" s="44"/>
      <c r="O21" s="87"/>
      <c r="P21" s="98"/>
      <c r="Q21" s="129"/>
      <c r="AB21" s="25"/>
      <c r="AC21" s="44"/>
      <c r="AD21" s="44"/>
      <c r="AE21" s="27"/>
      <c r="AF21" s="44"/>
      <c r="AG21" s="89"/>
      <c r="AH21" s="106"/>
      <c r="AI21" s="95"/>
    </row>
    <row r="22" spans="1:35">
      <c r="A22" s="25"/>
      <c r="B22" s="38"/>
      <c r="C22" s="38"/>
      <c r="D22" s="27"/>
      <c r="E22" s="38"/>
      <c r="F22" s="87"/>
      <c r="G22" s="98"/>
      <c r="H22" s="129"/>
      <c r="J22" s="25"/>
      <c r="K22" s="44"/>
      <c r="L22" s="44"/>
      <c r="M22" s="27"/>
      <c r="N22" s="44"/>
      <c r="O22" s="87"/>
      <c r="P22" s="98"/>
      <c r="Q22" s="129"/>
      <c r="AB22" s="25"/>
      <c r="AC22" s="44"/>
      <c r="AD22" s="44"/>
      <c r="AE22" s="27"/>
      <c r="AF22" s="44"/>
      <c r="AG22" s="89"/>
      <c r="AH22" s="106"/>
      <c r="AI22" s="95"/>
    </row>
    <row r="23" spans="1:35">
      <c r="A23" s="25"/>
      <c r="B23" s="38"/>
      <c r="C23" s="38"/>
      <c r="D23" s="27"/>
      <c r="E23" s="38"/>
      <c r="F23" s="87"/>
      <c r="G23" s="98"/>
      <c r="H23" s="129"/>
      <c r="J23" s="25"/>
      <c r="K23" s="44"/>
      <c r="L23" s="44"/>
      <c r="M23" s="27"/>
      <c r="N23" s="44"/>
      <c r="O23" s="87"/>
      <c r="P23" s="98"/>
      <c r="Q23" s="129"/>
      <c r="AB23" s="25"/>
      <c r="AC23" s="44"/>
      <c r="AD23" s="44"/>
      <c r="AE23" s="27"/>
      <c r="AF23" s="44"/>
      <c r="AG23" s="89"/>
      <c r="AH23" s="106"/>
      <c r="AI23" s="95"/>
    </row>
    <row r="24" spans="1:35">
      <c r="A24" s="25"/>
      <c r="B24" s="38"/>
      <c r="C24" s="38"/>
      <c r="D24" s="27"/>
      <c r="E24" s="38"/>
      <c r="F24" s="87"/>
      <c r="G24" s="98"/>
      <c r="H24" s="129"/>
      <c r="J24" s="25"/>
      <c r="K24" s="44"/>
      <c r="L24" s="44"/>
      <c r="M24" s="27"/>
      <c r="N24" s="44"/>
      <c r="O24" s="87"/>
      <c r="P24" s="98"/>
      <c r="Q24" s="129"/>
      <c r="AB24" s="25"/>
      <c r="AC24" s="44"/>
      <c r="AD24" s="44"/>
      <c r="AE24" s="27"/>
      <c r="AF24" s="44"/>
      <c r="AG24" s="89"/>
      <c r="AH24" s="106"/>
      <c r="AI24" s="95"/>
    </row>
    <row r="25" spans="1:35">
      <c r="A25" s="25"/>
      <c r="B25" s="38"/>
      <c r="C25" s="38"/>
      <c r="D25" s="27"/>
      <c r="E25" s="38"/>
      <c r="F25" s="87"/>
      <c r="G25" s="98"/>
      <c r="H25" s="129"/>
      <c r="J25" s="25"/>
      <c r="K25" s="44"/>
      <c r="L25" s="44"/>
      <c r="M25" s="27"/>
      <c r="N25" s="44"/>
      <c r="O25" s="87"/>
      <c r="P25" s="98"/>
      <c r="Q25" s="129"/>
      <c r="AB25" s="25"/>
      <c r="AC25" s="44"/>
      <c r="AD25" s="44"/>
      <c r="AE25" s="27"/>
      <c r="AF25" s="44"/>
      <c r="AG25" s="89"/>
      <c r="AH25" s="106"/>
      <c r="AI25" s="95"/>
    </row>
    <row r="26" spans="1:35">
      <c r="A26" s="25"/>
      <c r="B26" s="38"/>
      <c r="C26" s="38"/>
      <c r="D26" s="27"/>
      <c r="E26" s="38"/>
      <c r="F26" s="87"/>
      <c r="G26" s="98"/>
      <c r="H26" s="129"/>
      <c r="J26" s="25"/>
      <c r="K26" s="44"/>
      <c r="L26" s="44"/>
      <c r="M26" s="27"/>
      <c r="N26" s="44"/>
      <c r="O26" s="87"/>
      <c r="P26" s="98"/>
      <c r="Q26" s="129"/>
      <c r="AB26" s="25"/>
      <c r="AC26" s="44"/>
      <c r="AD26" s="44"/>
      <c r="AE26" s="27"/>
      <c r="AF26" s="44"/>
      <c r="AG26" s="89"/>
      <c r="AH26" s="106"/>
      <c r="AI26" s="95"/>
    </row>
    <row r="27" spans="1:35">
      <c r="A27" s="25"/>
      <c r="B27" s="38"/>
      <c r="C27" s="38"/>
      <c r="D27" s="27"/>
      <c r="E27" s="38"/>
      <c r="F27" s="87"/>
      <c r="G27" s="98"/>
      <c r="H27" s="129"/>
      <c r="J27" s="25"/>
      <c r="K27" s="44"/>
      <c r="L27" s="44"/>
      <c r="M27" s="27"/>
      <c r="N27" s="44"/>
      <c r="O27" s="87"/>
      <c r="P27" s="98"/>
      <c r="Q27" s="129"/>
      <c r="AB27" s="25"/>
      <c r="AC27" s="44"/>
      <c r="AD27" s="44"/>
      <c r="AE27" s="27"/>
      <c r="AF27" s="44"/>
      <c r="AG27" s="89"/>
      <c r="AH27" s="106"/>
      <c r="AI27" s="95"/>
    </row>
    <row r="28" spans="1:35">
      <c r="A28" s="25"/>
      <c r="B28" s="38"/>
      <c r="C28" s="38"/>
      <c r="D28" s="27"/>
      <c r="E28" s="38"/>
      <c r="F28" s="87"/>
      <c r="G28" s="98"/>
      <c r="H28" s="129"/>
      <c r="J28" s="25"/>
      <c r="K28" s="44"/>
      <c r="L28" s="44"/>
      <c r="M28" s="27"/>
      <c r="N28" s="44"/>
      <c r="O28" s="87"/>
      <c r="P28" s="98"/>
      <c r="Q28" s="129"/>
      <c r="AB28" s="25"/>
      <c r="AC28" s="44"/>
      <c r="AD28" s="44"/>
      <c r="AE28" s="27"/>
      <c r="AF28" s="44"/>
      <c r="AG28" s="89"/>
      <c r="AH28" s="106"/>
      <c r="AI28" s="95"/>
    </row>
    <row r="29" spans="1:35">
      <c r="A29" s="25"/>
      <c r="B29" s="38"/>
      <c r="C29" s="38"/>
      <c r="D29" s="27"/>
      <c r="E29" s="38"/>
      <c r="F29" s="87"/>
      <c r="G29" s="98"/>
      <c r="H29" s="129"/>
      <c r="J29" s="25"/>
      <c r="K29" s="44"/>
      <c r="L29" s="44"/>
      <c r="M29" s="27"/>
      <c r="N29" s="44"/>
      <c r="O29" s="87"/>
      <c r="P29" s="98"/>
      <c r="Q29" s="129"/>
      <c r="AB29" s="25"/>
      <c r="AC29" s="44"/>
      <c r="AD29" s="44"/>
      <c r="AE29" s="27"/>
      <c r="AF29" s="55"/>
      <c r="AG29" s="89"/>
      <c r="AH29" s="106"/>
      <c r="AI29" s="95"/>
    </row>
    <row r="30" spans="1:35">
      <c r="A30" s="25"/>
      <c r="B30" s="38"/>
      <c r="C30" s="38"/>
      <c r="D30" s="27"/>
      <c r="E30" s="38"/>
      <c r="F30" s="87"/>
      <c r="G30" s="98"/>
      <c r="H30" s="129"/>
      <c r="J30" s="25"/>
      <c r="K30" s="44"/>
      <c r="L30" s="44"/>
      <c r="M30" s="27"/>
      <c r="N30" s="44"/>
      <c r="O30" s="87"/>
      <c r="P30" s="98"/>
      <c r="Q30" s="129"/>
      <c r="AB30" s="25"/>
      <c r="AC30" s="44"/>
      <c r="AD30" s="44"/>
      <c r="AE30" s="27"/>
      <c r="AF30" s="44"/>
      <c r="AG30" s="89"/>
      <c r="AH30" s="106"/>
      <c r="AI30" s="95"/>
    </row>
    <row r="31" spans="1:35">
      <c r="A31" s="25"/>
      <c r="B31" s="38"/>
      <c r="C31" s="38"/>
      <c r="D31" s="27"/>
      <c r="E31" s="38"/>
      <c r="F31" s="87"/>
      <c r="G31" s="98"/>
      <c r="H31" s="129"/>
      <c r="J31" s="25"/>
      <c r="K31" s="44"/>
      <c r="L31" s="44"/>
      <c r="M31" s="27"/>
      <c r="N31" s="44"/>
      <c r="O31" s="87"/>
      <c r="P31" s="98"/>
      <c r="Q31" s="129"/>
      <c r="AB31" s="25"/>
      <c r="AC31" s="44"/>
      <c r="AD31" s="44"/>
      <c r="AE31" s="27"/>
      <c r="AF31" s="44"/>
      <c r="AG31" s="89"/>
      <c r="AH31" s="106"/>
      <c r="AI31" s="95"/>
    </row>
    <row r="32" spans="1:35">
      <c r="A32" s="25"/>
      <c r="B32" s="38"/>
      <c r="C32" s="38"/>
      <c r="D32" s="27"/>
      <c r="E32" s="38"/>
      <c r="F32" s="87"/>
      <c r="G32" s="98"/>
      <c r="H32" s="129"/>
      <c r="J32" s="25"/>
      <c r="K32" s="44"/>
      <c r="L32" s="44"/>
      <c r="M32" s="27"/>
      <c r="N32" s="44"/>
      <c r="O32" s="87"/>
      <c r="P32" s="98"/>
      <c r="Q32" s="129"/>
      <c r="AB32" s="25"/>
      <c r="AC32" s="44"/>
      <c r="AD32" s="44"/>
      <c r="AE32" s="27"/>
      <c r="AF32" s="44"/>
      <c r="AG32" s="89"/>
      <c r="AH32" s="106"/>
      <c r="AI32" s="95"/>
    </row>
    <row r="33" spans="1:44">
      <c r="A33" s="31"/>
      <c r="B33" s="32"/>
      <c r="C33" s="33" t="s">
        <v>28</v>
      </c>
      <c r="D33" s="34">
        <f>COUNTA(D4:D18)</f>
        <v>0</v>
      </c>
      <c r="E33" s="35" t="s">
        <v>25</v>
      </c>
      <c r="F33" s="53">
        <f>COUNTIF(F4:F32,"S")</f>
        <v>0</v>
      </c>
      <c r="G33" s="54">
        <f>COUNTIF(G4:G32,"P")</f>
        <v>0</v>
      </c>
      <c r="H33" s="54">
        <f>COUNTIF(H4:H32,"S")</f>
        <v>0</v>
      </c>
      <c r="J33" s="31"/>
      <c r="K33" s="32"/>
      <c r="L33" s="33" t="s">
        <v>28</v>
      </c>
      <c r="M33" s="34">
        <f>COUNTA(M4:M18)</f>
        <v>10</v>
      </c>
      <c r="N33" s="35" t="s">
        <v>25</v>
      </c>
      <c r="O33" s="53">
        <f>COUNTIF(O4:O32,"S")</f>
        <v>10</v>
      </c>
      <c r="P33" s="54">
        <f>COUNTIF(P4:P32,"P")</f>
        <v>10</v>
      </c>
      <c r="Q33" s="54">
        <f>COUNTIF(Q4:Q32,"S")</f>
        <v>4</v>
      </c>
      <c r="AB33" s="31"/>
      <c r="AC33" s="32"/>
      <c r="AD33" s="33" t="s">
        <v>28</v>
      </c>
      <c r="AE33" s="34">
        <f>COUNTA(AE4:AE18)</f>
        <v>10</v>
      </c>
      <c r="AF33" s="35" t="s">
        <v>25</v>
      </c>
      <c r="AG33" s="53">
        <f>COUNTIF(AG4:AG32,"S")</f>
        <v>10</v>
      </c>
      <c r="AH33" s="54">
        <f>COUNTIF(AH4:AH32,"P")</f>
        <v>10</v>
      </c>
      <c r="AI33" s="54">
        <f>COUNTIF(AI4:AI32,"S")</f>
        <v>0</v>
      </c>
    </row>
    <row r="34" spans="1:44">
      <c r="A34" s="31"/>
      <c r="B34" s="32"/>
      <c r="C34" s="33" t="s">
        <v>29</v>
      </c>
      <c r="D34" s="34">
        <f>COUNTA(D19:D32)</f>
        <v>0</v>
      </c>
      <c r="E34" s="35" t="s">
        <v>26</v>
      </c>
      <c r="F34" s="53">
        <f>COUNTIF(F4:F32,"N")</f>
        <v>0</v>
      </c>
      <c r="G34" s="54">
        <f>COUNTIF(G4:G32,"D")</f>
        <v>0</v>
      </c>
      <c r="H34" s="54">
        <f>COUNTIF(H4:H32,"N")</f>
        <v>0</v>
      </c>
      <c r="J34" s="31"/>
      <c r="K34" s="32"/>
      <c r="L34" s="33" t="s">
        <v>29</v>
      </c>
      <c r="M34" s="34">
        <f>COUNTA(M19:M32)</f>
        <v>0</v>
      </c>
      <c r="N34" s="35" t="s">
        <v>26</v>
      </c>
      <c r="O34" s="53">
        <f>COUNTIF(O4:O32,"N")</f>
        <v>0</v>
      </c>
      <c r="P34" s="54">
        <f>COUNTIF(P4:P32,"D")</f>
        <v>0</v>
      </c>
      <c r="Q34" s="54">
        <f>COUNTIF(Q4:Q32,"N")</f>
        <v>6</v>
      </c>
      <c r="AB34" s="31"/>
      <c r="AC34" s="32"/>
      <c r="AD34" s="33" t="s">
        <v>29</v>
      </c>
      <c r="AE34" s="34">
        <f>COUNTA(AE19:AE32)</f>
        <v>0</v>
      </c>
      <c r="AF34" s="35" t="s">
        <v>26</v>
      </c>
      <c r="AG34" s="53">
        <f>COUNTIF(AG4:AG32,"N")</f>
        <v>0</v>
      </c>
      <c r="AH34" s="54">
        <f>COUNTIF(AH4:AH32,"D")</f>
        <v>0</v>
      </c>
      <c r="AI34" s="54">
        <f>COUNTIF(AI4:AI32,"N")</f>
        <v>10</v>
      </c>
    </row>
    <row r="35" spans="1:44" ht="15.75" thickBot="1">
      <c r="A35" s="28"/>
      <c r="B35" s="29"/>
      <c r="C35" s="47" t="s">
        <v>30</v>
      </c>
      <c r="D35" s="48">
        <f>SUM(D33:D34)</f>
        <v>0</v>
      </c>
      <c r="E35" s="36" t="s">
        <v>27</v>
      </c>
      <c r="F35" s="37">
        <f>SUM(F33:F34)</f>
        <v>0</v>
      </c>
      <c r="G35" s="49">
        <f>SUM(G33:G34)</f>
        <v>0</v>
      </c>
      <c r="H35" s="49">
        <f>SUM(H33:H34)</f>
        <v>0</v>
      </c>
      <c r="J35" s="28"/>
      <c r="K35" s="29"/>
      <c r="L35" s="47" t="s">
        <v>30</v>
      </c>
      <c r="M35" s="48">
        <f>SUM(M33:M34)</f>
        <v>10</v>
      </c>
      <c r="N35" s="36" t="s">
        <v>27</v>
      </c>
      <c r="O35" s="37">
        <f>SUM(O33:O34)</f>
        <v>10</v>
      </c>
      <c r="P35" s="49">
        <f>SUM(P33:P34)</f>
        <v>10</v>
      </c>
      <c r="Q35" s="49">
        <f>SUM(Q33:Q34)</f>
        <v>10</v>
      </c>
      <c r="AB35" s="28"/>
      <c r="AC35" s="29"/>
      <c r="AD35" s="47" t="s">
        <v>30</v>
      </c>
      <c r="AE35" s="48">
        <f>SUM(AE33:AE34)</f>
        <v>10</v>
      </c>
      <c r="AF35" s="36" t="s">
        <v>27</v>
      </c>
      <c r="AG35" s="37">
        <f>SUM(AG33:AG34)</f>
        <v>10</v>
      </c>
      <c r="AH35" s="49">
        <f>SUM(AH33:AH34)</f>
        <v>10</v>
      </c>
      <c r="AI35" s="49">
        <f>SUM(AI33:AI34)</f>
        <v>10</v>
      </c>
    </row>
    <row r="36" spans="1:44" ht="15.75" thickBot="1"/>
    <row r="37" spans="1:44">
      <c r="A37" s="281" t="s">
        <v>17</v>
      </c>
      <c r="B37" s="283" t="s">
        <v>18</v>
      </c>
      <c r="C37" s="283" t="s">
        <v>19</v>
      </c>
      <c r="D37" s="283" t="s">
        <v>20</v>
      </c>
      <c r="E37" s="283" t="s">
        <v>21</v>
      </c>
      <c r="F37" s="285" t="s">
        <v>32</v>
      </c>
      <c r="G37" s="285"/>
      <c r="H37" s="286"/>
      <c r="J37" s="281" t="s">
        <v>17</v>
      </c>
      <c r="K37" s="283" t="s">
        <v>18</v>
      </c>
      <c r="L37" s="283" t="s">
        <v>19</v>
      </c>
      <c r="M37" s="283" t="s">
        <v>20</v>
      </c>
      <c r="N37" s="283" t="s">
        <v>21</v>
      </c>
      <c r="O37" s="285" t="s">
        <v>32</v>
      </c>
      <c r="P37" s="285"/>
      <c r="Q37" s="286"/>
      <c r="S37" s="281" t="s">
        <v>17</v>
      </c>
      <c r="T37" s="283" t="s">
        <v>18</v>
      </c>
      <c r="U37" s="283" t="s">
        <v>19</v>
      </c>
      <c r="V37" s="283" t="s">
        <v>20</v>
      </c>
      <c r="W37" s="283" t="s">
        <v>21</v>
      </c>
      <c r="X37" s="285" t="s">
        <v>32</v>
      </c>
      <c r="Y37" s="285"/>
      <c r="Z37" s="286"/>
      <c r="AB37" s="281" t="s">
        <v>17</v>
      </c>
      <c r="AC37" s="283" t="s">
        <v>18</v>
      </c>
      <c r="AD37" s="283" t="s">
        <v>19</v>
      </c>
      <c r="AE37" s="283" t="s">
        <v>20</v>
      </c>
      <c r="AF37" s="283" t="s">
        <v>21</v>
      </c>
      <c r="AG37" s="285" t="s">
        <v>32</v>
      </c>
      <c r="AH37" s="285"/>
      <c r="AI37" s="286"/>
      <c r="AK37" s="281" t="s">
        <v>17</v>
      </c>
      <c r="AL37" s="283" t="s">
        <v>18</v>
      </c>
      <c r="AM37" s="283" t="s">
        <v>19</v>
      </c>
      <c r="AN37" s="283" t="s">
        <v>20</v>
      </c>
      <c r="AO37" s="283" t="s">
        <v>21</v>
      </c>
      <c r="AP37" s="285" t="s">
        <v>32</v>
      </c>
      <c r="AQ37" s="285"/>
      <c r="AR37" s="286"/>
    </row>
    <row r="38" spans="1:44" ht="39" thickBot="1">
      <c r="A38" s="282"/>
      <c r="B38" s="284"/>
      <c r="C38" s="284"/>
      <c r="D38" s="284"/>
      <c r="E38" s="284"/>
      <c r="F38" s="56" t="s">
        <v>22</v>
      </c>
      <c r="G38" s="56" t="s">
        <v>23</v>
      </c>
      <c r="H38" s="57" t="s">
        <v>77</v>
      </c>
      <c r="J38" s="282"/>
      <c r="K38" s="284"/>
      <c r="L38" s="284"/>
      <c r="M38" s="284"/>
      <c r="N38" s="284"/>
      <c r="O38" s="56" t="s">
        <v>22</v>
      </c>
      <c r="P38" s="56" t="s">
        <v>23</v>
      </c>
      <c r="Q38" s="57" t="s">
        <v>77</v>
      </c>
      <c r="S38" s="282"/>
      <c r="T38" s="284"/>
      <c r="U38" s="284"/>
      <c r="V38" s="284"/>
      <c r="W38" s="284"/>
      <c r="X38" s="56" t="s">
        <v>22</v>
      </c>
      <c r="Y38" s="56" t="s">
        <v>23</v>
      </c>
      <c r="Z38" s="57" t="s">
        <v>77</v>
      </c>
      <c r="AB38" s="282"/>
      <c r="AC38" s="284"/>
      <c r="AD38" s="284"/>
      <c r="AE38" s="284"/>
      <c r="AF38" s="284"/>
      <c r="AG38" s="56" t="s">
        <v>22</v>
      </c>
      <c r="AH38" s="56" t="s">
        <v>23</v>
      </c>
      <c r="AI38" s="57" t="s">
        <v>77</v>
      </c>
      <c r="AK38" s="282"/>
      <c r="AL38" s="284"/>
      <c r="AM38" s="284"/>
      <c r="AN38" s="284"/>
      <c r="AO38" s="284"/>
      <c r="AP38" s="56" t="s">
        <v>22</v>
      </c>
      <c r="AQ38" s="56" t="s">
        <v>23</v>
      </c>
      <c r="AR38" s="57" t="s">
        <v>77</v>
      </c>
    </row>
    <row r="39" spans="1:44">
      <c r="A39" s="40"/>
      <c r="B39" s="42"/>
      <c r="C39" s="42"/>
      <c r="D39" s="50"/>
      <c r="E39" s="42"/>
      <c r="F39" s="142"/>
      <c r="G39" s="142"/>
      <c r="H39" s="143"/>
      <c r="J39" s="212">
        <v>4</v>
      </c>
      <c r="K39" s="213" t="s">
        <v>86</v>
      </c>
      <c r="L39" s="213" t="s">
        <v>87</v>
      </c>
      <c r="M39" s="50">
        <v>401</v>
      </c>
      <c r="N39" s="213" t="s">
        <v>88</v>
      </c>
      <c r="O39" s="214" t="s">
        <v>8</v>
      </c>
      <c r="P39" s="215" t="s">
        <v>89</v>
      </c>
      <c r="Q39" s="224" t="s">
        <v>107</v>
      </c>
      <c r="S39" s="212">
        <v>6</v>
      </c>
      <c r="T39" s="213" t="s">
        <v>90</v>
      </c>
      <c r="U39" s="213" t="s">
        <v>103</v>
      </c>
      <c r="V39" s="212" t="s">
        <v>104</v>
      </c>
      <c r="W39" s="213" t="s">
        <v>105</v>
      </c>
      <c r="X39" s="215" t="s">
        <v>106</v>
      </c>
      <c r="Y39" s="218" t="s">
        <v>89</v>
      </c>
      <c r="Z39" s="219" t="s">
        <v>107</v>
      </c>
      <c r="AB39" s="212">
        <v>4</v>
      </c>
      <c r="AC39" s="216" t="s">
        <v>97</v>
      </c>
      <c r="AD39" s="216" t="s">
        <v>98</v>
      </c>
      <c r="AE39" s="50">
        <v>401</v>
      </c>
      <c r="AF39" s="213" t="s">
        <v>92</v>
      </c>
      <c r="AG39" s="215" t="s">
        <v>8</v>
      </c>
      <c r="AH39" s="218" t="s">
        <v>89</v>
      </c>
      <c r="AI39" s="221" t="s">
        <v>8</v>
      </c>
      <c r="AK39" s="40"/>
      <c r="AL39" s="46"/>
      <c r="AM39" s="46"/>
      <c r="AN39" s="50"/>
      <c r="AO39" s="46"/>
      <c r="AP39" s="91"/>
      <c r="AQ39" s="92"/>
      <c r="AR39" s="130"/>
    </row>
    <row r="40" spans="1:44">
      <c r="A40" s="25"/>
      <c r="B40" s="38"/>
      <c r="C40" s="38"/>
      <c r="D40" s="26"/>
      <c r="E40" s="38"/>
      <c r="F40" s="87"/>
      <c r="G40" s="87"/>
      <c r="H40" s="101"/>
      <c r="J40" s="212">
        <v>4</v>
      </c>
      <c r="K40" s="216" t="s">
        <v>90</v>
      </c>
      <c r="L40" s="216" t="s">
        <v>91</v>
      </c>
      <c r="M40" s="26">
        <v>402</v>
      </c>
      <c r="N40" s="216" t="s">
        <v>92</v>
      </c>
      <c r="O40" s="215" t="s">
        <v>8</v>
      </c>
      <c r="P40" s="215" t="s">
        <v>89</v>
      </c>
      <c r="Q40" s="223" t="s">
        <v>107</v>
      </c>
      <c r="S40" s="220">
        <v>6</v>
      </c>
      <c r="T40" s="213" t="s">
        <v>90</v>
      </c>
      <c r="U40" s="213" t="s">
        <v>103</v>
      </c>
      <c r="V40" s="220" t="s">
        <v>108</v>
      </c>
      <c r="W40" s="216" t="s">
        <v>109</v>
      </c>
      <c r="X40" s="215" t="s">
        <v>106</v>
      </c>
      <c r="Y40" s="218" t="s">
        <v>89</v>
      </c>
      <c r="Z40" s="219" t="s">
        <v>107</v>
      </c>
      <c r="AB40" s="212">
        <v>4</v>
      </c>
      <c r="AC40" s="213" t="s">
        <v>86</v>
      </c>
      <c r="AD40" s="213" t="s">
        <v>87</v>
      </c>
      <c r="AE40" s="26">
        <v>402</v>
      </c>
      <c r="AF40" s="216" t="s">
        <v>102</v>
      </c>
      <c r="AG40" s="215" t="s">
        <v>8</v>
      </c>
      <c r="AH40" s="218" t="s">
        <v>89</v>
      </c>
      <c r="AI40" s="221" t="s">
        <v>8</v>
      </c>
      <c r="AK40" s="25"/>
      <c r="AL40" s="44"/>
      <c r="AM40" s="44"/>
      <c r="AN40" s="26"/>
      <c r="AO40" s="44"/>
      <c r="AP40" s="89"/>
      <c r="AQ40" s="94"/>
      <c r="AR40" s="131"/>
    </row>
    <row r="41" spans="1:44">
      <c r="A41" s="25"/>
      <c r="B41" s="38"/>
      <c r="C41" s="38"/>
      <c r="D41" s="27"/>
      <c r="E41" s="38"/>
      <c r="F41" s="87"/>
      <c r="G41" s="87"/>
      <c r="H41" s="101"/>
      <c r="J41" s="212">
        <v>4</v>
      </c>
      <c r="K41" s="216" t="s">
        <v>90</v>
      </c>
      <c r="L41" s="216" t="s">
        <v>91</v>
      </c>
      <c r="M41" s="217">
        <v>403</v>
      </c>
      <c r="N41" s="216" t="s">
        <v>93</v>
      </c>
      <c r="O41" s="215" t="s">
        <v>8</v>
      </c>
      <c r="P41" s="215" t="s">
        <v>89</v>
      </c>
      <c r="Q41" s="223" t="s">
        <v>107</v>
      </c>
      <c r="S41" s="220">
        <v>6</v>
      </c>
      <c r="T41" s="216" t="s">
        <v>97</v>
      </c>
      <c r="U41" s="216" t="s">
        <v>98</v>
      </c>
      <c r="V41" s="220" t="s">
        <v>110</v>
      </c>
      <c r="W41" s="216" t="s">
        <v>105</v>
      </c>
      <c r="X41" s="215" t="s">
        <v>106</v>
      </c>
      <c r="Y41" s="218" t="s">
        <v>89</v>
      </c>
      <c r="Z41" s="219" t="s">
        <v>107</v>
      </c>
      <c r="AB41" s="212">
        <v>4</v>
      </c>
      <c r="AC41" s="216" t="s">
        <v>111</v>
      </c>
      <c r="AD41" s="216" t="s">
        <v>112</v>
      </c>
      <c r="AE41" s="26">
        <v>403</v>
      </c>
      <c r="AF41" s="216" t="s">
        <v>99</v>
      </c>
      <c r="AG41" s="215" t="s">
        <v>8</v>
      </c>
      <c r="AH41" s="218" t="s">
        <v>89</v>
      </c>
      <c r="AI41" s="221" t="s">
        <v>8</v>
      </c>
      <c r="AK41" s="25"/>
      <c r="AL41" s="44"/>
      <c r="AM41" s="44"/>
      <c r="AN41" s="26"/>
      <c r="AO41" s="44"/>
      <c r="AP41" s="89"/>
      <c r="AQ41" s="94"/>
      <c r="AR41" s="131"/>
    </row>
    <row r="42" spans="1:44">
      <c r="A42" s="25"/>
      <c r="B42" s="38"/>
      <c r="C42" s="38"/>
      <c r="D42" s="27"/>
      <c r="E42" s="38"/>
      <c r="F42" s="87"/>
      <c r="G42" s="87"/>
      <c r="H42" s="101"/>
      <c r="J42" s="212">
        <v>4</v>
      </c>
      <c r="K42" s="216" t="s">
        <v>94</v>
      </c>
      <c r="L42" s="216" t="s">
        <v>95</v>
      </c>
      <c r="M42" s="217">
        <v>404</v>
      </c>
      <c r="N42" s="216" t="s">
        <v>88</v>
      </c>
      <c r="O42" s="215" t="s">
        <v>8</v>
      </c>
      <c r="P42" s="215" t="s">
        <v>89</v>
      </c>
      <c r="Q42" s="223" t="s">
        <v>107</v>
      </c>
      <c r="S42" s="25"/>
      <c r="T42" s="44"/>
      <c r="U42" s="44"/>
      <c r="V42" s="26"/>
      <c r="W42" s="44"/>
      <c r="X42" s="89"/>
      <c r="Y42" s="94"/>
      <c r="Z42" s="131"/>
      <c r="AB42" s="212">
        <v>4</v>
      </c>
      <c r="AC42" s="216" t="s">
        <v>111</v>
      </c>
      <c r="AD42" s="216" t="s">
        <v>112</v>
      </c>
      <c r="AE42" s="26">
        <v>404</v>
      </c>
      <c r="AF42" s="216" t="s">
        <v>96</v>
      </c>
      <c r="AG42" s="215" t="s">
        <v>8</v>
      </c>
      <c r="AH42" s="218" t="s">
        <v>89</v>
      </c>
      <c r="AI42" s="221" t="s">
        <v>8</v>
      </c>
      <c r="AK42" s="25"/>
      <c r="AL42" s="44"/>
      <c r="AM42" s="44"/>
      <c r="AN42" s="26"/>
      <c r="AO42" s="44"/>
      <c r="AP42" s="89"/>
      <c r="AQ42" s="94"/>
      <c r="AR42" s="131"/>
    </row>
    <row r="43" spans="1:44">
      <c r="A43" s="25"/>
      <c r="B43" s="38"/>
      <c r="C43" s="38"/>
      <c r="D43" s="27"/>
      <c r="E43" s="38"/>
      <c r="F43" s="87"/>
      <c r="G43" s="87"/>
      <c r="H43" s="101"/>
      <c r="J43" s="212">
        <v>4</v>
      </c>
      <c r="K43" s="216" t="s">
        <v>90</v>
      </c>
      <c r="L43" s="216" t="s">
        <v>91</v>
      </c>
      <c r="M43" s="217">
        <v>405</v>
      </c>
      <c r="N43" s="216" t="s">
        <v>96</v>
      </c>
      <c r="O43" s="215" t="s">
        <v>8</v>
      </c>
      <c r="P43" s="215" t="s">
        <v>89</v>
      </c>
      <c r="Q43" s="223" t="s">
        <v>107</v>
      </c>
      <c r="S43" s="25"/>
      <c r="T43" s="44"/>
      <c r="U43" s="44"/>
      <c r="V43" s="26"/>
      <c r="W43" s="44"/>
      <c r="X43" s="89"/>
      <c r="Y43" s="94"/>
      <c r="Z43" s="131"/>
      <c r="AB43" s="212">
        <v>4</v>
      </c>
      <c r="AC43" s="216" t="s">
        <v>111</v>
      </c>
      <c r="AD43" s="216" t="s">
        <v>112</v>
      </c>
      <c r="AE43" s="26">
        <v>405</v>
      </c>
      <c r="AF43" s="216" t="s">
        <v>88</v>
      </c>
      <c r="AG43" s="215" t="s">
        <v>8</v>
      </c>
      <c r="AH43" s="218" t="s">
        <v>89</v>
      </c>
      <c r="AI43" s="221" t="s">
        <v>8</v>
      </c>
      <c r="AK43" s="25"/>
      <c r="AL43" s="44"/>
      <c r="AM43" s="44"/>
      <c r="AN43" s="26"/>
      <c r="AO43" s="44"/>
      <c r="AP43" s="89"/>
      <c r="AQ43" s="94"/>
      <c r="AR43" s="131"/>
    </row>
    <row r="44" spans="1:44" ht="15.75" thickBot="1">
      <c r="A44" s="25"/>
      <c r="B44" s="38"/>
      <c r="C44" s="38"/>
      <c r="D44" s="27"/>
      <c r="E44" s="38"/>
      <c r="F44" s="87"/>
      <c r="G44" s="87"/>
      <c r="H44" s="101"/>
      <c r="J44" s="212">
        <v>4</v>
      </c>
      <c r="K44" s="216" t="s">
        <v>94</v>
      </c>
      <c r="L44" s="216" t="s">
        <v>95</v>
      </c>
      <c r="M44" s="217">
        <v>406</v>
      </c>
      <c r="N44" s="216" t="s">
        <v>92</v>
      </c>
      <c r="O44" s="215" t="s">
        <v>8</v>
      </c>
      <c r="P44" s="215" t="s">
        <v>89</v>
      </c>
      <c r="Q44" s="223" t="s">
        <v>107</v>
      </c>
      <c r="S44" s="28"/>
      <c r="T44" s="45"/>
      <c r="U44" s="45"/>
      <c r="V44" s="49"/>
      <c r="W44" s="45"/>
      <c r="X44" s="90"/>
      <c r="Y44" s="96"/>
      <c r="Z44" s="132"/>
      <c r="AB44" s="212">
        <v>4</v>
      </c>
      <c r="AC44" s="216" t="s">
        <v>97</v>
      </c>
      <c r="AD44" s="216" t="s">
        <v>98</v>
      </c>
      <c r="AE44" s="26">
        <v>406</v>
      </c>
      <c r="AF44" s="216" t="s">
        <v>88</v>
      </c>
      <c r="AG44" s="215" t="s">
        <v>8</v>
      </c>
      <c r="AH44" s="218" t="s">
        <v>89</v>
      </c>
      <c r="AI44" s="221" t="s">
        <v>8</v>
      </c>
      <c r="AK44" s="28"/>
      <c r="AL44" s="45"/>
      <c r="AM44" s="45"/>
      <c r="AN44" s="49"/>
      <c r="AO44" s="45"/>
      <c r="AP44" s="90"/>
      <c r="AQ44" s="96"/>
      <c r="AR44" s="132"/>
    </row>
    <row r="45" spans="1:44">
      <c r="A45" s="25"/>
      <c r="B45" s="38"/>
      <c r="C45" s="38"/>
      <c r="D45" s="27"/>
      <c r="E45" s="38"/>
      <c r="F45" s="87"/>
      <c r="G45" s="87"/>
      <c r="H45" s="101"/>
      <c r="J45" s="212">
        <v>4</v>
      </c>
      <c r="K45" s="216" t="s">
        <v>94</v>
      </c>
      <c r="L45" s="216" t="s">
        <v>95</v>
      </c>
      <c r="M45" s="217">
        <v>407</v>
      </c>
      <c r="N45" s="216" t="s">
        <v>93</v>
      </c>
      <c r="O45" s="215" t="s">
        <v>8</v>
      </c>
      <c r="P45" s="215" t="s">
        <v>89</v>
      </c>
      <c r="Q45" s="223" t="s">
        <v>107</v>
      </c>
      <c r="S45" s="40"/>
      <c r="T45" s="46"/>
      <c r="U45" s="46"/>
      <c r="V45" s="41"/>
      <c r="W45" s="46"/>
      <c r="X45" s="86"/>
      <c r="Y45" s="105"/>
      <c r="Z45" s="130"/>
      <c r="AB45" s="212">
        <v>4</v>
      </c>
      <c r="AC45" s="216" t="s">
        <v>111</v>
      </c>
      <c r="AD45" s="216" t="s">
        <v>112</v>
      </c>
      <c r="AE45" s="26">
        <v>407</v>
      </c>
      <c r="AF45" s="216" t="s">
        <v>93</v>
      </c>
      <c r="AG45" s="215" t="s">
        <v>8</v>
      </c>
      <c r="AH45" s="218" t="s">
        <v>89</v>
      </c>
      <c r="AI45" s="221" t="s">
        <v>8</v>
      </c>
      <c r="AK45" s="40"/>
      <c r="AL45" s="46"/>
      <c r="AM45" s="46"/>
      <c r="AN45" s="41"/>
      <c r="AO45" s="46"/>
      <c r="AP45" s="86"/>
      <c r="AQ45" s="105"/>
      <c r="AR45" s="130"/>
    </row>
    <row r="46" spans="1:44">
      <c r="A46" s="25"/>
      <c r="B46" s="38"/>
      <c r="C46" s="38"/>
      <c r="D46" s="27"/>
      <c r="E46" s="38"/>
      <c r="F46" s="87"/>
      <c r="G46" s="87"/>
      <c r="H46" s="101"/>
      <c r="J46" s="212">
        <v>4</v>
      </c>
      <c r="K46" s="216" t="s">
        <v>97</v>
      </c>
      <c r="L46" s="216" t="s">
        <v>98</v>
      </c>
      <c r="M46" s="217">
        <v>408</v>
      </c>
      <c r="N46" s="216" t="s">
        <v>99</v>
      </c>
      <c r="O46" s="215" t="s">
        <v>8</v>
      </c>
      <c r="P46" s="215" t="s">
        <v>89</v>
      </c>
      <c r="Q46" s="223" t="s">
        <v>107</v>
      </c>
      <c r="S46" s="25"/>
      <c r="T46" s="44"/>
      <c r="U46" s="44"/>
      <c r="V46" s="27"/>
      <c r="W46" s="44"/>
      <c r="X46" s="87"/>
      <c r="Y46" s="106"/>
      <c r="Z46" s="131"/>
      <c r="AB46" s="212">
        <v>4</v>
      </c>
      <c r="AC46" s="216" t="s">
        <v>111</v>
      </c>
      <c r="AD46" s="216" t="s">
        <v>112</v>
      </c>
      <c r="AE46" s="26">
        <v>408</v>
      </c>
      <c r="AF46" s="216" t="s">
        <v>88</v>
      </c>
      <c r="AG46" s="215" t="s">
        <v>8</v>
      </c>
      <c r="AH46" s="218" t="s">
        <v>89</v>
      </c>
      <c r="AI46" s="221" t="s">
        <v>8</v>
      </c>
      <c r="AK46" s="25"/>
      <c r="AL46" s="44"/>
      <c r="AM46" s="44"/>
      <c r="AN46" s="27"/>
      <c r="AO46" s="44"/>
      <c r="AP46" s="87"/>
      <c r="AQ46" s="106"/>
      <c r="AR46" s="131"/>
    </row>
    <row r="47" spans="1:44">
      <c r="A47" s="25"/>
      <c r="B47" s="38"/>
      <c r="C47" s="38"/>
      <c r="D47" s="27"/>
      <c r="E47" s="38"/>
      <c r="F47" s="87"/>
      <c r="G47" s="87"/>
      <c r="H47" s="101"/>
      <c r="J47" s="212">
        <v>4</v>
      </c>
      <c r="K47" s="216" t="s">
        <v>94</v>
      </c>
      <c r="L47" s="216" t="s">
        <v>95</v>
      </c>
      <c r="M47" s="217">
        <v>409</v>
      </c>
      <c r="N47" s="216" t="s">
        <v>96</v>
      </c>
      <c r="O47" s="215" t="s">
        <v>8</v>
      </c>
      <c r="P47" s="215" t="s">
        <v>89</v>
      </c>
      <c r="Q47" s="223" t="s">
        <v>107</v>
      </c>
      <c r="S47" s="25"/>
      <c r="T47" s="44"/>
      <c r="U47" s="44"/>
      <c r="V47" s="27"/>
      <c r="W47" s="44"/>
      <c r="X47" s="87"/>
      <c r="Y47" s="106"/>
      <c r="Z47" s="131"/>
      <c r="AB47" s="212">
        <v>4</v>
      </c>
      <c r="AC47" s="216" t="s">
        <v>97</v>
      </c>
      <c r="AD47" s="216" t="s">
        <v>98</v>
      </c>
      <c r="AE47" s="26">
        <v>409</v>
      </c>
      <c r="AF47" s="216" t="s">
        <v>92</v>
      </c>
      <c r="AG47" s="215" t="s">
        <v>8</v>
      </c>
      <c r="AH47" s="218" t="s">
        <v>89</v>
      </c>
      <c r="AI47" s="221" t="s">
        <v>8</v>
      </c>
      <c r="AK47" s="25"/>
      <c r="AL47" s="44"/>
      <c r="AM47" s="44"/>
      <c r="AN47" s="27"/>
      <c r="AO47" s="44"/>
      <c r="AP47" s="87"/>
      <c r="AQ47" s="106"/>
      <c r="AR47" s="131"/>
    </row>
    <row r="48" spans="1:44">
      <c r="A48" s="25"/>
      <c r="B48" s="38"/>
      <c r="C48" s="38"/>
      <c r="D48" s="27"/>
      <c r="E48" s="38"/>
      <c r="F48" s="87"/>
      <c r="G48" s="87"/>
      <c r="H48" s="101"/>
      <c r="J48" s="212">
        <v>4</v>
      </c>
      <c r="K48" s="216" t="s">
        <v>100</v>
      </c>
      <c r="L48" s="216" t="s">
        <v>101</v>
      </c>
      <c r="M48" s="217">
        <v>410</v>
      </c>
      <c r="N48" s="216" t="s">
        <v>102</v>
      </c>
      <c r="O48" s="215" t="s">
        <v>8</v>
      </c>
      <c r="P48" s="215" t="s">
        <v>89</v>
      </c>
      <c r="Q48" s="223" t="s">
        <v>107</v>
      </c>
      <c r="S48" s="25"/>
      <c r="T48" s="44"/>
      <c r="U48" s="44"/>
      <c r="V48" s="27"/>
      <c r="W48" s="44"/>
      <c r="X48" s="87"/>
      <c r="Y48" s="106"/>
      <c r="Z48" s="131"/>
      <c r="AB48" s="212">
        <v>4</v>
      </c>
      <c r="AC48" s="216" t="s">
        <v>111</v>
      </c>
      <c r="AD48" s="216" t="s">
        <v>112</v>
      </c>
      <c r="AE48" s="26">
        <v>410</v>
      </c>
      <c r="AF48" s="216" t="s">
        <v>96</v>
      </c>
      <c r="AG48" s="215" t="s">
        <v>8</v>
      </c>
      <c r="AH48" s="218" t="s">
        <v>89</v>
      </c>
      <c r="AI48" s="221" t="s">
        <v>8</v>
      </c>
      <c r="AK48" s="25"/>
      <c r="AL48" s="44"/>
      <c r="AM48" s="44"/>
      <c r="AN48" s="27"/>
      <c r="AO48" s="44"/>
      <c r="AP48" s="87"/>
      <c r="AQ48" s="106"/>
      <c r="AR48" s="131"/>
    </row>
    <row r="49" spans="1:44">
      <c r="A49" s="25"/>
      <c r="B49" s="38"/>
      <c r="C49" s="38"/>
      <c r="D49" s="27"/>
      <c r="E49" s="38"/>
      <c r="F49" s="87"/>
      <c r="G49" s="87"/>
      <c r="H49" s="101"/>
      <c r="J49" s="25"/>
      <c r="K49" s="44"/>
      <c r="L49" s="44"/>
      <c r="M49" s="27"/>
      <c r="N49" s="44"/>
      <c r="O49" s="89"/>
      <c r="P49" s="87"/>
      <c r="Q49" s="129"/>
      <c r="S49" s="31"/>
      <c r="T49" s="32"/>
      <c r="U49" s="33" t="s">
        <v>28</v>
      </c>
      <c r="V49" s="34">
        <f>COUNTA(V39:V44)</f>
        <v>3</v>
      </c>
      <c r="W49" s="35" t="s">
        <v>25</v>
      </c>
      <c r="X49" s="53">
        <f>COUNTIF(X39:X48,"S")</f>
        <v>3</v>
      </c>
      <c r="Y49" s="54">
        <f>COUNTIF(Y39:Y48,"P")</f>
        <v>3</v>
      </c>
      <c r="Z49" s="54">
        <f>COUNTIF(Z39:Z48,"S")</f>
        <v>0</v>
      </c>
      <c r="AB49" s="25"/>
      <c r="AC49" s="44"/>
      <c r="AD49" s="44"/>
      <c r="AE49" s="27"/>
      <c r="AF49" s="44"/>
      <c r="AG49" s="89"/>
      <c r="AH49" s="94"/>
      <c r="AI49" s="103"/>
      <c r="AK49" s="31"/>
      <c r="AL49" s="32"/>
      <c r="AM49" s="33" t="s">
        <v>28</v>
      </c>
      <c r="AN49" s="34">
        <f>COUNTA(AN39:AN44)</f>
        <v>0</v>
      </c>
      <c r="AO49" s="35" t="s">
        <v>25</v>
      </c>
      <c r="AP49" s="53">
        <f>COUNTIF(AP39:AP48,"S")</f>
        <v>0</v>
      </c>
      <c r="AQ49" s="54">
        <f>COUNTIF(AQ39:AQ48,"P")</f>
        <v>0</v>
      </c>
      <c r="AR49" s="54">
        <f>COUNTIF(AR39:AR48,"S")</f>
        <v>0</v>
      </c>
    </row>
    <row r="50" spans="1:44">
      <c r="A50" s="25"/>
      <c r="B50" s="38"/>
      <c r="C50" s="38"/>
      <c r="D50" s="27"/>
      <c r="E50" s="38"/>
      <c r="F50" s="87"/>
      <c r="G50" s="87"/>
      <c r="H50" s="101"/>
      <c r="J50" s="25"/>
      <c r="K50" s="44"/>
      <c r="L50" s="44"/>
      <c r="M50" s="27"/>
      <c r="N50" s="44"/>
      <c r="O50" s="89"/>
      <c r="P50" s="87"/>
      <c r="Q50" s="129"/>
      <c r="S50" s="31"/>
      <c r="T50" s="32"/>
      <c r="U50" s="33" t="s">
        <v>29</v>
      </c>
      <c r="V50" s="34">
        <f>COUNTA(V45:V48)</f>
        <v>0</v>
      </c>
      <c r="W50" s="35" t="s">
        <v>26</v>
      </c>
      <c r="X50" s="53">
        <f>COUNTIF(X39:X48,"N")</f>
        <v>0</v>
      </c>
      <c r="Y50" s="54">
        <f>COUNTIF(Y39:Y48,"D")</f>
        <v>0</v>
      </c>
      <c r="Z50" s="54">
        <f>COUNTIF(Z39:Z48,"N")</f>
        <v>3</v>
      </c>
      <c r="AB50" s="25"/>
      <c r="AC50" s="44"/>
      <c r="AD50" s="44"/>
      <c r="AE50" s="27"/>
      <c r="AF50" s="44"/>
      <c r="AG50" s="89"/>
      <c r="AH50" s="94"/>
      <c r="AI50" s="103"/>
      <c r="AK50" s="31"/>
      <c r="AL50" s="32"/>
      <c r="AM50" s="33" t="s">
        <v>29</v>
      </c>
      <c r="AN50" s="34">
        <f>COUNTA(AN45:AN48)</f>
        <v>0</v>
      </c>
      <c r="AO50" s="35" t="s">
        <v>26</v>
      </c>
      <c r="AP50" s="53">
        <f>COUNTIF(AP39:AP48,"N")</f>
        <v>0</v>
      </c>
      <c r="AQ50" s="54">
        <f>COUNTIF(AQ39:AQ48,"D")</f>
        <v>0</v>
      </c>
      <c r="AR50" s="54">
        <f>COUNTIF(AR39:AR48,"N")</f>
        <v>0</v>
      </c>
    </row>
    <row r="51" spans="1:44" ht="15.75" thickBot="1">
      <c r="A51" s="25"/>
      <c r="B51" s="38"/>
      <c r="C51" s="38"/>
      <c r="D51" s="26"/>
      <c r="E51" s="38"/>
      <c r="F51" s="87"/>
      <c r="G51" s="87"/>
      <c r="H51" s="101"/>
      <c r="J51" s="25"/>
      <c r="K51" s="44"/>
      <c r="L51" s="44"/>
      <c r="M51" s="26"/>
      <c r="N51" s="44"/>
      <c r="O51" s="89"/>
      <c r="P51" s="87"/>
      <c r="Q51" s="129"/>
      <c r="S51" s="28"/>
      <c r="T51" s="29"/>
      <c r="U51" s="47" t="s">
        <v>30</v>
      </c>
      <c r="V51" s="48">
        <f>SUM(V49:V50)</f>
        <v>3</v>
      </c>
      <c r="W51" s="36" t="s">
        <v>27</v>
      </c>
      <c r="X51" s="37">
        <f>SUM(X49:X50)</f>
        <v>3</v>
      </c>
      <c r="Y51" s="49">
        <f>SUM(Y49:Y50)</f>
        <v>3</v>
      </c>
      <c r="Z51" s="49">
        <f>SUM(Z49:Z50)</f>
        <v>3</v>
      </c>
      <c r="AB51" s="25"/>
      <c r="AC51" s="44"/>
      <c r="AD51" s="44"/>
      <c r="AE51" s="26"/>
      <c r="AF51" s="44"/>
      <c r="AG51" s="89"/>
      <c r="AH51" s="94"/>
      <c r="AI51" s="103"/>
      <c r="AK51" s="28"/>
      <c r="AL51" s="29"/>
      <c r="AM51" s="47" t="s">
        <v>30</v>
      </c>
      <c r="AN51" s="48">
        <f>SUM(AN49:AN50)</f>
        <v>0</v>
      </c>
      <c r="AO51" s="36" t="s">
        <v>27</v>
      </c>
      <c r="AP51" s="37">
        <f>SUM(AP49:AP50)</f>
        <v>0</v>
      </c>
      <c r="AQ51" s="49">
        <f>SUM(AQ49:AQ50)</f>
        <v>0</v>
      </c>
      <c r="AR51" s="49">
        <f>SUM(AR49:AR50)</f>
        <v>0</v>
      </c>
    </row>
    <row r="52" spans="1:44">
      <c r="A52" s="25"/>
      <c r="B52" s="38"/>
      <c r="C52" s="38"/>
      <c r="D52" s="26"/>
      <c r="E52" s="38"/>
      <c r="F52" s="87"/>
      <c r="G52" s="87"/>
      <c r="H52" s="101"/>
      <c r="J52" s="25"/>
      <c r="K52" s="44"/>
      <c r="L52" s="44"/>
      <c r="M52" s="26"/>
      <c r="N52" s="44"/>
      <c r="O52" s="89"/>
      <c r="P52" s="87"/>
      <c r="Q52" s="129"/>
      <c r="AB52" s="25"/>
      <c r="AC52" s="44"/>
      <c r="AD52" s="44"/>
      <c r="AE52" s="26"/>
      <c r="AF52" s="44"/>
      <c r="AG52" s="89"/>
      <c r="AH52" s="94"/>
      <c r="AI52" s="103"/>
    </row>
    <row r="53" spans="1:44" ht="15.75" thickBot="1">
      <c r="A53" s="28"/>
      <c r="B53" s="39"/>
      <c r="C53" s="39"/>
      <c r="D53" s="30"/>
      <c r="E53" s="39"/>
      <c r="F53" s="88"/>
      <c r="G53" s="88"/>
      <c r="H53" s="102"/>
      <c r="J53" s="28"/>
      <c r="K53" s="45"/>
      <c r="L53" s="45"/>
      <c r="M53" s="30"/>
      <c r="N53" s="45"/>
      <c r="O53" s="90"/>
      <c r="P53" s="88"/>
      <c r="Q53" s="133"/>
      <c r="AB53" s="28"/>
      <c r="AC53" s="45"/>
      <c r="AD53" s="45"/>
      <c r="AE53" s="30"/>
      <c r="AF53" s="45"/>
      <c r="AG53" s="90"/>
      <c r="AH53" s="96"/>
      <c r="AI53" s="104"/>
    </row>
    <row r="54" spans="1:44">
      <c r="A54" s="40"/>
      <c r="B54" s="42"/>
      <c r="C54" s="42"/>
      <c r="D54" s="41"/>
      <c r="E54" s="42"/>
      <c r="F54" s="86"/>
      <c r="G54" s="86"/>
      <c r="H54" s="100"/>
      <c r="J54" s="40"/>
      <c r="K54" s="46"/>
      <c r="L54" s="46"/>
      <c r="M54" s="41"/>
      <c r="N54" s="46"/>
      <c r="O54" s="86"/>
      <c r="P54" s="97"/>
      <c r="Q54" s="128"/>
      <c r="AB54" s="40"/>
      <c r="AC54" s="46"/>
      <c r="AD54" s="46"/>
      <c r="AE54" s="41"/>
      <c r="AF54" s="46"/>
      <c r="AG54" s="91"/>
      <c r="AH54" s="105"/>
      <c r="AI54" s="93"/>
    </row>
    <row r="55" spans="1:44">
      <c r="A55" s="25"/>
      <c r="B55" s="38"/>
      <c r="C55" s="38"/>
      <c r="D55" s="27"/>
      <c r="E55" s="38"/>
      <c r="F55" s="87"/>
      <c r="G55" s="87"/>
      <c r="H55" s="101"/>
      <c r="J55" s="25"/>
      <c r="K55" s="44"/>
      <c r="L55" s="44"/>
      <c r="M55" s="27"/>
      <c r="N55" s="44"/>
      <c r="O55" s="87"/>
      <c r="P55" s="98"/>
      <c r="Q55" s="129"/>
      <c r="AB55" s="25"/>
      <c r="AC55" s="44"/>
      <c r="AD55" s="44"/>
      <c r="AE55" s="27"/>
      <c r="AF55" s="44"/>
      <c r="AG55" s="89"/>
      <c r="AH55" s="106"/>
      <c r="AI55" s="95"/>
    </row>
    <row r="56" spans="1:44">
      <c r="A56" s="25"/>
      <c r="B56" s="38"/>
      <c r="C56" s="38"/>
      <c r="D56" s="27"/>
      <c r="E56" s="38"/>
      <c r="F56" s="87"/>
      <c r="G56" s="87"/>
      <c r="H56" s="101"/>
      <c r="J56" s="25"/>
      <c r="K56" s="44"/>
      <c r="L56" s="44"/>
      <c r="M56" s="27"/>
      <c r="N56" s="44"/>
      <c r="O56" s="87"/>
      <c r="P56" s="98"/>
      <c r="Q56" s="129"/>
      <c r="AB56" s="25"/>
      <c r="AC56" s="44"/>
      <c r="AD56" s="44"/>
      <c r="AE56" s="27"/>
      <c r="AF56" s="44"/>
      <c r="AG56" s="89"/>
      <c r="AH56" s="106"/>
      <c r="AI56" s="95"/>
    </row>
    <row r="57" spans="1:44">
      <c r="A57" s="25"/>
      <c r="B57" s="38"/>
      <c r="C57" s="38"/>
      <c r="D57" s="27"/>
      <c r="E57" s="38"/>
      <c r="F57" s="87"/>
      <c r="G57" s="87"/>
      <c r="H57" s="101"/>
      <c r="J57" s="25"/>
      <c r="K57" s="44"/>
      <c r="L57" s="44"/>
      <c r="M57" s="27"/>
      <c r="N57" s="44"/>
      <c r="O57" s="87"/>
      <c r="P57" s="98"/>
      <c r="Q57" s="129"/>
      <c r="AB57" s="25"/>
      <c r="AC57" s="44"/>
      <c r="AD57" s="44"/>
      <c r="AE57" s="27"/>
      <c r="AF57" s="44"/>
      <c r="AG57" s="89"/>
      <c r="AH57" s="106"/>
      <c r="AI57" s="95"/>
    </row>
    <row r="58" spans="1:44">
      <c r="A58" s="25"/>
      <c r="B58" s="38"/>
      <c r="C58" s="38"/>
      <c r="D58" s="27"/>
      <c r="E58" s="38"/>
      <c r="F58" s="87"/>
      <c r="G58" s="87"/>
      <c r="H58" s="101"/>
      <c r="J58" s="25"/>
      <c r="K58" s="44"/>
      <c r="L58" s="44"/>
      <c r="M58" s="27"/>
      <c r="N58" s="44"/>
      <c r="O58" s="87"/>
      <c r="P58" s="98"/>
      <c r="Q58" s="129"/>
      <c r="AB58" s="25"/>
      <c r="AC58" s="44"/>
      <c r="AD58" s="44"/>
      <c r="AE58" s="27"/>
      <c r="AF58" s="44"/>
      <c r="AG58" s="89"/>
      <c r="AH58" s="106"/>
      <c r="AI58" s="95"/>
    </row>
    <row r="59" spans="1:44">
      <c r="A59" s="25"/>
      <c r="B59" s="38"/>
      <c r="C59" s="38"/>
      <c r="D59" s="27"/>
      <c r="E59" s="38"/>
      <c r="F59" s="87"/>
      <c r="G59" s="87"/>
      <c r="H59" s="101"/>
      <c r="J59" s="25"/>
      <c r="K59" s="44"/>
      <c r="L59" s="44"/>
      <c r="M59" s="27"/>
      <c r="N59" s="44"/>
      <c r="O59" s="87"/>
      <c r="P59" s="98"/>
      <c r="Q59" s="129"/>
      <c r="AB59" s="25"/>
      <c r="AC59" s="44"/>
      <c r="AD59" s="44"/>
      <c r="AE59" s="27"/>
      <c r="AF59" s="44"/>
      <c r="AG59" s="89"/>
      <c r="AH59" s="106"/>
      <c r="AI59" s="95"/>
    </row>
    <row r="60" spans="1:44">
      <c r="A60" s="25"/>
      <c r="B60" s="38"/>
      <c r="C60" s="38"/>
      <c r="D60" s="27"/>
      <c r="E60" s="38"/>
      <c r="F60" s="87"/>
      <c r="G60" s="87"/>
      <c r="H60" s="101"/>
      <c r="J60" s="25"/>
      <c r="K60" s="44"/>
      <c r="L60" s="44"/>
      <c r="M60" s="27"/>
      <c r="N60" s="44"/>
      <c r="O60" s="87"/>
      <c r="P60" s="98"/>
      <c r="Q60" s="129"/>
      <c r="AB60" s="25"/>
      <c r="AC60" s="44"/>
      <c r="AD60" s="44"/>
      <c r="AE60" s="27"/>
      <c r="AF60" s="44"/>
      <c r="AG60" s="89"/>
      <c r="AH60" s="106"/>
      <c r="AI60" s="95"/>
    </row>
    <row r="61" spans="1:44">
      <c r="A61" s="25"/>
      <c r="B61" s="38"/>
      <c r="C61" s="38"/>
      <c r="D61" s="27"/>
      <c r="E61" s="38"/>
      <c r="F61" s="87"/>
      <c r="G61" s="87"/>
      <c r="H61" s="101"/>
      <c r="J61" s="25"/>
      <c r="K61" s="44"/>
      <c r="L61" s="44"/>
      <c r="M61" s="27"/>
      <c r="N61" s="44"/>
      <c r="O61" s="87"/>
      <c r="P61" s="98"/>
      <c r="Q61" s="129"/>
      <c r="AB61" s="25"/>
      <c r="AC61" s="44"/>
      <c r="AD61" s="44"/>
      <c r="AE61" s="27"/>
      <c r="AF61" s="44"/>
      <c r="AG61" s="89"/>
      <c r="AH61" s="106"/>
      <c r="AI61" s="95"/>
    </row>
    <row r="62" spans="1:44">
      <c r="A62" s="25"/>
      <c r="B62" s="38"/>
      <c r="C62" s="38"/>
      <c r="D62" s="27"/>
      <c r="E62" s="38"/>
      <c r="F62" s="87"/>
      <c r="G62" s="87"/>
      <c r="H62" s="101"/>
      <c r="J62" s="25"/>
      <c r="K62" s="44"/>
      <c r="L62" s="44"/>
      <c r="M62" s="27"/>
      <c r="N62" s="44"/>
      <c r="O62" s="87"/>
      <c r="P62" s="98"/>
      <c r="Q62" s="129"/>
      <c r="AB62" s="25"/>
      <c r="AC62" s="44"/>
      <c r="AD62" s="44"/>
      <c r="AE62" s="27"/>
      <c r="AF62" s="44"/>
      <c r="AG62" s="89"/>
      <c r="AH62" s="106"/>
      <c r="AI62" s="95"/>
    </row>
    <row r="63" spans="1:44">
      <c r="A63" s="25"/>
      <c r="B63" s="38"/>
      <c r="C63" s="38"/>
      <c r="D63" s="27"/>
      <c r="E63" s="38"/>
      <c r="F63" s="87"/>
      <c r="G63" s="87"/>
      <c r="H63" s="101"/>
      <c r="J63" s="25"/>
      <c r="K63" s="44"/>
      <c r="L63" s="44"/>
      <c r="M63" s="27"/>
      <c r="N63" s="44"/>
      <c r="O63" s="87"/>
      <c r="P63" s="98"/>
      <c r="Q63" s="129"/>
      <c r="AB63" s="25"/>
      <c r="AC63" s="44"/>
      <c r="AD63" s="44"/>
      <c r="AE63" s="27"/>
      <c r="AF63" s="44"/>
      <c r="AG63" s="89"/>
      <c r="AH63" s="106"/>
      <c r="AI63" s="95"/>
    </row>
    <row r="64" spans="1:44">
      <c r="A64" s="25"/>
      <c r="B64" s="38"/>
      <c r="C64" s="38"/>
      <c r="D64" s="27"/>
      <c r="E64" s="38"/>
      <c r="F64" s="87"/>
      <c r="G64" s="87"/>
      <c r="H64" s="101"/>
      <c r="J64" s="25"/>
      <c r="K64" s="44"/>
      <c r="L64" s="44"/>
      <c r="M64" s="27"/>
      <c r="N64" s="44"/>
      <c r="O64" s="87"/>
      <c r="P64" s="98"/>
      <c r="Q64" s="129"/>
      <c r="AB64" s="25"/>
      <c r="AC64" s="44"/>
      <c r="AD64" s="44"/>
      <c r="AE64" s="27"/>
      <c r="AF64" s="55"/>
      <c r="AG64" s="89"/>
      <c r="AH64" s="106"/>
      <c r="AI64" s="95"/>
    </row>
    <row r="65" spans="1:44">
      <c r="A65" s="25"/>
      <c r="B65" s="38"/>
      <c r="C65" s="38"/>
      <c r="D65" s="27"/>
      <c r="E65" s="38"/>
      <c r="F65" s="87"/>
      <c r="G65" s="87"/>
      <c r="H65" s="101"/>
      <c r="J65" s="25"/>
      <c r="K65" s="44"/>
      <c r="L65" s="44"/>
      <c r="M65" s="27"/>
      <c r="N65" s="44"/>
      <c r="O65" s="87"/>
      <c r="P65" s="98"/>
      <c r="Q65" s="129"/>
      <c r="AB65" s="25"/>
      <c r="AC65" s="44"/>
      <c r="AD65" s="44"/>
      <c r="AE65" s="27"/>
      <c r="AF65" s="44"/>
      <c r="AG65" s="89"/>
      <c r="AH65" s="106"/>
      <c r="AI65" s="95"/>
    </row>
    <row r="66" spans="1:44">
      <c r="A66" s="25"/>
      <c r="B66" s="38"/>
      <c r="C66" s="38"/>
      <c r="D66" s="27"/>
      <c r="E66" s="38"/>
      <c r="F66" s="87"/>
      <c r="G66" s="87"/>
      <c r="H66" s="101"/>
      <c r="J66" s="25"/>
      <c r="K66" s="44"/>
      <c r="L66" s="44"/>
      <c r="M66" s="27"/>
      <c r="N66" s="44"/>
      <c r="O66" s="87"/>
      <c r="P66" s="98"/>
      <c r="Q66" s="129"/>
      <c r="AB66" s="25"/>
      <c r="AC66" s="44"/>
      <c r="AD66" s="44"/>
      <c r="AE66" s="27"/>
      <c r="AF66" s="44"/>
      <c r="AG66" s="89"/>
      <c r="AH66" s="106"/>
      <c r="AI66" s="95"/>
    </row>
    <row r="67" spans="1:44">
      <c r="A67" s="25"/>
      <c r="B67" s="38"/>
      <c r="C67" s="38"/>
      <c r="D67" s="27"/>
      <c r="E67" s="38"/>
      <c r="F67" s="87"/>
      <c r="G67" s="87"/>
      <c r="H67" s="101"/>
      <c r="J67" s="25"/>
      <c r="K67" s="44"/>
      <c r="L67" s="44"/>
      <c r="M67" s="27"/>
      <c r="N67" s="44"/>
      <c r="O67" s="87"/>
      <c r="P67" s="98"/>
      <c r="Q67" s="129"/>
      <c r="AB67" s="25"/>
      <c r="AC67" s="44"/>
      <c r="AD67" s="44"/>
      <c r="AE67" s="27"/>
      <c r="AF67" s="44"/>
      <c r="AG67" s="89"/>
      <c r="AH67" s="106"/>
      <c r="AI67" s="95"/>
    </row>
    <row r="68" spans="1:44">
      <c r="A68" s="31"/>
      <c r="B68" s="32"/>
      <c r="C68" s="33" t="s">
        <v>28</v>
      </c>
      <c r="D68" s="34">
        <f>COUNTA(D39:D53)</f>
        <v>0</v>
      </c>
      <c r="E68" s="35" t="s">
        <v>25</v>
      </c>
      <c r="F68" s="53">
        <f>COUNTIF(F39:F67,"S")</f>
        <v>0</v>
      </c>
      <c r="G68" s="54">
        <f>COUNTIF(G39:G67,"P")</f>
        <v>0</v>
      </c>
      <c r="H68" s="54">
        <f>COUNTIF(H39:H67,"S")</f>
        <v>0</v>
      </c>
      <c r="J68" s="31"/>
      <c r="K68" s="32"/>
      <c r="L68" s="33" t="s">
        <v>28</v>
      </c>
      <c r="M68" s="34">
        <f>COUNTA(M39:M53)</f>
        <v>10</v>
      </c>
      <c r="N68" s="35" t="s">
        <v>25</v>
      </c>
      <c r="O68" s="53">
        <f>COUNTIF(O39:O67,"S")</f>
        <v>10</v>
      </c>
      <c r="P68" s="54">
        <f>COUNTIF(P39:P67,"P")</f>
        <v>10</v>
      </c>
      <c r="Q68" s="54">
        <f>COUNTIF(Q39:Q67,"S")</f>
        <v>0</v>
      </c>
      <c r="AB68" s="31"/>
      <c r="AC68" s="32"/>
      <c r="AD68" s="33" t="s">
        <v>28</v>
      </c>
      <c r="AE68" s="34">
        <f>COUNTA(AE39:AE53)</f>
        <v>10</v>
      </c>
      <c r="AF68" s="35" t="s">
        <v>25</v>
      </c>
      <c r="AG68" s="53">
        <f>COUNTIF(AG39:AG67,"S")</f>
        <v>10</v>
      </c>
      <c r="AH68" s="54">
        <f>COUNTIF(AH39:AH67,"P")</f>
        <v>10</v>
      </c>
      <c r="AI68" s="54">
        <f>COUNTIF(AI39:AI67,"S")</f>
        <v>10</v>
      </c>
    </row>
    <row r="69" spans="1:44">
      <c r="A69" s="31"/>
      <c r="B69" s="32"/>
      <c r="C69" s="33" t="s">
        <v>29</v>
      </c>
      <c r="D69" s="34">
        <f>COUNTA(D54:D67)</f>
        <v>0</v>
      </c>
      <c r="E69" s="35" t="s">
        <v>26</v>
      </c>
      <c r="F69" s="53">
        <f>COUNTIF(F39:F67,"N")</f>
        <v>0</v>
      </c>
      <c r="G69" s="54">
        <f>COUNTIF(G39:G67,"D")</f>
        <v>0</v>
      </c>
      <c r="H69" s="54">
        <f>COUNTIF(H39:H67,"N")</f>
        <v>0</v>
      </c>
      <c r="J69" s="31"/>
      <c r="K69" s="32"/>
      <c r="L69" s="33" t="s">
        <v>29</v>
      </c>
      <c r="M69" s="34">
        <f>COUNTA(M54:M67)</f>
        <v>0</v>
      </c>
      <c r="N69" s="35" t="s">
        <v>26</v>
      </c>
      <c r="O69" s="53">
        <f>COUNTIF(O39:O67,"N")</f>
        <v>0</v>
      </c>
      <c r="P69" s="54">
        <f>COUNTIF(P39:P67,"D")</f>
        <v>0</v>
      </c>
      <c r="Q69" s="54">
        <f>COUNTIF(Q39:Q67,"N")</f>
        <v>10</v>
      </c>
      <c r="AB69" s="31"/>
      <c r="AC69" s="32"/>
      <c r="AD69" s="33" t="s">
        <v>29</v>
      </c>
      <c r="AE69" s="34">
        <f>COUNTA(AE54:AE67)</f>
        <v>0</v>
      </c>
      <c r="AF69" s="35" t="s">
        <v>26</v>
      </c>
      <c r="AG69" s="53">
        <f>COUNTIF(AG39:AG67,"N")</f>
        <v>0</v>
      </c>
      <c r="AH69" s="54">
        <f>COUNTIF(AH39:AH67,"D")</f>
        <v>0</v>
      </c>
      <c r="AI69" s="54">
        <f>COUNTIF(AI39:AI67,"N")</f>
        <v>0</v>
      </c>
    </row>
    <row r="70" spans="1:44" ht="15.75" thickBot="1">
      <c r="A70" s="28"/>
      <c r="B70" s="29"/>
      <c r="C70" s="47" t="s">
        <v>30</v>
      </c>
      <c r="D70" s="48">
        <f>SUM(D68:D69)</f>
        <v>0</v>
      </c>
      <c r="E70" s="36" t="s">
        <v>27</v>
      </c>
      <c r="F70" s="37">
        <f>SUM(F68:F69)</f>
        <v>0</v>
      </c>
      <c r="G70" s="49">
        <f>SUM(G68:G69)</f>
        <v>0</v>
      </c>
      <c r="H70" s="49">
        <f>SUM(H68:H69)</f>
        <v>0</v>
      </c>
      <c r="J70" s="28"/>
      <c r="K70" s="29"/>
      <c r="L70" s="47" t="s">
        <v>30</v>
      </c>
      <c r="M70" s="48">
        <f>SUM(M68:M69)</f>
        <v>10</v>
      </c>
      <c r="N70" s="36" t="s">
        <v>27</v>
      </c>
      <c r="O70" s="37">
        <f>SUM(O68:O69)</f>
        <v>10</v>
      </c>
      <c r="P70" s="49">
        <f>SUM(P68:P69)</f>
        <v>10</v>
      </c>
      <c r="Q70" s="49">
        <f>SUM(Q68:Q69)</f>
        <v>10</v>
      </c>
      <c r="AB70" s="28"/>
      <c r="AC70" s="29"/>
      <c r="AD70" s="47" t="s">
        <v>30</v>
      </c>
      <c r="AE70" s="48">
        <f>SUM(AE68:AE69)</f>
        <v>10</v>
      </c>
      <c r="AF70" s="36" t="s">
        <v>27</v>
      </c>
      <c r="AG70" s="37">
        <f>SUM(AG68:AG69)</f>
        <v>10</v>
      </c>
      <c r="AH70" s="49">
        <f>SUM(AH68:AH69)</f>
        <v>10</v>
      </c>
      <c r="AI70" s="49">
        <f>SUM(AI68:AI69)</f>
        <v>10</v>
      </c>
    </row>
    <row r="71" spans="1:44" ht="15.75" thickBot="1"/>
    <row r="72" spans="1:44">
      <c r="A72" s="281" t="s">
        <v>17</v>
      </c>
      <c r="B72" s="283" t="s">
        <v>18</v>
      </c>
      <c r="C72" s="283" t="s">
        <v>19</v>
      </c>
      <c r="D72" s="283" t="s">
        <v>20</v>
      </c>
      <c r="E72" s="283" t="s">
        <v>21</v>
      </c>
      <c r="F72" s="285" t="s">
        <v>33</v>
      </c>
      <c r="G72" s="285"/>
      <c r="H72" s="286"/>
      <c r="J72" s="281" t="s">
        <v>17</v>
      </c>
      <c r="K72" s="283" t="s">
        <v>18</v>
      </c>
      <c r="L72" s="283" t="s">
        <v>19</v>
      </c>
      <c r="M72" s="283" t="s">
        <v>20</v>
      </c>
      <c r="N72" s="283" t="s">
        <v>21</v>
      </c>
      <c r="O72" s="285" t="s">
        <v>33</v>
      </c>
      <c r="P72" s="285"/>
      <c r="Q72" s="286"/>
      <c r="S72" s="281" t="s">
        <v>17</v>
      </c>
      <c r="T72" s="283" t="s">
        <v>18</v>
      </c>
      <c r="U72" s="283" t="s">
        <v>19</v>
      </c>
      <c r="V72" s="283" t="s">
        <v>20</v>
      </c>
      <c r="W72" s="283" t="s">
        <v>21</v>
      </c>
      <c r="X72" s="285" t="s">
        <v>33</v>
      </c>
      <c r="Y72" s="285"/>
      <c r="Z72" s="286"/>
      <c r="AB72" s="281" t="s">
        <v>17</v>
      </c>
      <c r="AC72" s="283" t="s">
        <v>18</v>
      </c>
      <c r="AD72" s="283" t="s">
        <v>19</v>
      </c>
      <c r="AE72" s="283" t="s">
        <v>20</v>
      </c>
      <c r="AF72" s="283" t="s">
        <v>21</v>
      </c>
      <c r="AG72" s="285" t="s">
        <v>33</v>
      </c>
      <c r="AH72" s="285"/>
      <c r="AI72" s="286"/>
      <c r="AK72" s="281" t="s">
        <v>17</v>
      </c>
      <c r="AL72" s="283" t="s">
        <v>18</v>
      </c>
      <c r="AM72" s="283" t="s">
        <v>19</v>
      </c>
      <c r="AN72" s="283" t="s">
        <v>20</v>
      </c>
      <c r="AO72" s="283" t="s">
        <v>21</v>
      </c>
      <c r="AP72" s="285" t="s">
        <v>33</v>
      </c>
      <c r="AQ72" s="285"/>
      <c r="AR72" s="286"/>
    </row>
    <row r="73" spans="1:44" ht="39" thickBot="1">
      <c r="A73" s="282"/>
      <c r="B73" s="284"/>
      <c r="C73" s="284"/>
      <c r="D73" s="284"/>
      <c r="E73" s="284"/>
      <c r="F73" s="56" t="s">
        <v>22</v>
      </c>
      <c r="G73" s="56" t="s">
        <v>23</v>
      </c>
      <c r="H73" s="57" t="s">
        <v>77</v>
      </c>
      <c r="J73" s="282"/>
      <c r="K73" s="284"/>
      <c r="L73" s="284"/>
      <c r="M73" s="284"/>
      <c r="N73" s="284"/>
      <c r="O73" s="56" t="s">
        <v>22</v>
      </c>
      <c r="P73" s="56" t="s">
        <v>23</v>
      </c>
      <c r="Q73" s="57" t="s">
        <v>77</v>
      </c>
      <c r="S73" s="282"/>
      <c r="T73" s="284"/>
      <c r="U73" s="284"/>
      <c r="V73" s="284"/>
      <c r="W73" s="284"/>
      <c r="X73" s="56" t="s">
        <v>22</v>
      </c>
      <c r="Y73" s="56" t="s">
        <v>23</v>
      </c>
      <c r="Z73" s="57" t="s">
        <v>77</v>
      </c>
      <c r="AB73" s="282"/>
      <c r="AC73" s="284"/>
      <c r="AD73" s="284"/>
      <c r="AE73" s="284"/>
      <c r="AF73" s="284"/>
      <c r="AG73" s="56" t="s">
        <v>22</v>
      </c>
      <c r="AH73" s="56" t="s">
        <v>23</v>
      </c>
      <c r="AI73" s="57" t="s">
        <v>77</v>
      </c>
      <c r="AK73" s="282"/>
      <c r="AL73" s="284"/>
      <c r="AM73" s="284"/>
      <c r="AN73" s="284"/>
      <c r="AO73" s="284"/>
      <c r="AP73" s="56" t="s">
        <v>22</v>
      </c>
      <c r="AQ73" s="56" t="s">
        <v>23</v>
      </c>
      <c r="AR73" s="57" t="s">
        <v>77</v>
      </c>
    </row>
    <row r="74" spans="1:44">
      <c r="A74" s="40"/>
      <c r="B74" s="42"/>
      <c r="C74" s="42"/>
      <c r="D74" s="50"/>
      <c r="E74" s="42"/>
      <c r="F74" s="86"/>
      <c r="G74" s="86"/>
      <c r="H74" s="100"/>
      <c r="J74" s="212">
        <v>4</v>
      </c>
      <c r="K74" s="213" t="s">
        <v>86</v>
      </c>
      <c r="L74" s="213" t="s">
        <v>87</v>
      </c>
      <c r="M74" s="50">
        <v>401</v>
      </c>
      <c r="N74" s="213" t="s">
        <v>88</v>
      </c>
      <c r="O74" s="214" t="s">
        <v>8</v>
      </c>
      <c r="P74" s="215" t="s">
        <v>89</v>
      </c>
      <c r="Q74" s="224" t="s">
        <v>107</v>
      </c>
      <c r="S74" s="212">
        <v>6</v>
      </c>
      <c r="T74" s="213" t="s">
        <v>90</v>
      </c>
      <c r="U74" s="213" t="s">
        <v>103</v>
      </c>
      <c r="V74" s="212" t="s">
        <v>104</v>
      </c>
      <c r="W74" s="213" t="s">
        <v>105</v>
      </c>
      <c r="X74" s="231" t="s">
        <v>8</v>
      </c>
      <c r="Y74" s="236" t="s">
        <v>123</v>
      </c>
      <c r="Z74" s="233" t="s">
        <v>8</v>
      </c>
      <c r="AB74" s="212">
        <v>4</v>
      </c>
      <c r="AC74" s="216" t="s">
        <v>97</v>
      </c>
      <c r="AD74" s="216" t="s">
        <v>98</v>
      </c>
      <c r="AE74" s="50">
        <v>401</v>
      </c>
      <c r="AF74" s="213" t="s">
        <v>92</v>
      </c>
      <c r="AG74" s="231" t="s">
        <v>8</v>
      </c>
      <c r="AH74" s="232" t="s">
        <v>89</v>
      </c>
      <c r="AI74" s="234" t="s">
        <v>8</v>
      </c>
      <c r="AK74" s="40"/>
      <c r="AL74" s="46"/>
      <c r="AM74" s="46"/>
      <c r="AN74" s="50"/>
      <c r="AO74" s="46"/>
      <c r="AP74" s="107"/>
      <c r="AQ74" s="110"/>
      <c r="AR74" s="113"/>
    </row>
    <row r="75" spans="1:44">
      <c r="A75" s="25"/>
      <c r="B75" s="38"/>
      <c r="C75" s="38"/>
      <c r="D75" s="26"/>
      <c r="E75" s="38"/>
      <c r="F75" s="87"/>
      <c r="G75" s="87"/>
      <c r="H75" s="101"/>
      <c r="J75" s="212">
        <v>4</v>
      </c>
      <c r="K75" s="216" t="s">
        <v>90</v>
      </c>
      <c r="L75" s="216" t="s">
        <v>91</v>
      </c>
      <c r="M75" s="26">
        <v>402</v>
      </c>
      <c r="N75" s="216" t="s">
        <v>92</v>
      </c>
      <c r="O75" s="215" t="s">
        <v>8</v>
      </c>
      <c r="P75" s="215" t="s">
        <v>89</v>
      </c>
      <c r="Q75" s="223" t="s">
        <v>107</v>
      </c>
      <c r="S75" s="220">
        <v>6</v>
      </c>
      <c r="T75" s="213" t="s">
        <v>90</v>
      </c>
      <c r="U75" s="213" t="s">
        <v>103</v>
      </c>
      <c r="V75" s="220" t="s">
        <v>108</v>
      </c>
      <c r="W75" s="216" t="s">
        <v>109</v>
      </c>
      <c r="X75" s="231" t="s">
        <v>8</v>
      </c>
      <c r="Y75" s="236" t="s">
        <v>123</v>
      </c>
      <c r="Z75" s="233" t="s">
        <v>8</v>
      </c>
      <c r="AB75" s="212">
        <v>4</v>
      </c>
      <c r="AC75" s="213" t="s">
        <v>86</v>
      </c>
      <c r="AD75" s="213" t="s">
        <v>87</v>
      </c>
      <c r="AE75" s="26">
        <v>402</v>
      </c>
      <c r="AF75" s="216" t="s">
        <v>102</v>
      </c>
      <c r="AG75" s="231" t="s">
        <v>8</v>
      </c>
      <c r="AH75" s="232" t="s">
        <v>89</v>
      </c>
      <c r="AI75" s="234" t="s">
        <v>8</v>
      </c>
      <c r="AK75" s="25"/>
      <c r="AL75" s="44"/>
      <c r="AM75" s="44"/>
      <c r="AN75" s="26"/>
      <c r="AO75" s="44"/>
      <c r="AP75" s="108"/>
      <c r="AQ75" s="111"/>
      <c r="AR75" s="114"/>
    </row>
    <row r="76" spans="1:44">
      <c r="A76" s="25"/>
      <c r="B76" s="38"/>
      <c r="C76" s="38"/>
      <c r="D76" s="27"/>
      <c r="E76" s="38"/>
      <c r="F76" s="87"/>
      <c r="G76" s="87"/>
      <c r="H76" s="101"/>
      <c r="J76" s="212">
        <v>4</v>
      </c>
      <c r="K76" s="216" t="s">
        <v>90</v>
      </c>
      <c r="L76" s="216" t="s">
        <v>91</v>
      </c>
      <c r="M76" s="217">
        <v>403</v>
      </c>
      <c r="N76" s="216" t="s">
        <v>93</v>
      </c>
      <c r="O76" s="215" t="s">
        <v>8</v>
      </c>
      <c r="P76" s="215" t="s">
        <v>89</v>
      </c>
      <c r="Q76" s="223" t="s">
        <v>107</v>
      </c>
      <c r="S76" s="220">
        <v>6</v>
      </c>
      <c r="T76" s="216" t="s">
        <v>97</v>
      </c>
      <c r="U76" s="216" t="s">
        <v>98</v>
      </c>
      <c r="V76" s="220" t="s">
        <v>110</v>
      </c>
      <c r="W76" s="216" t="s">
        <v>105</v>
      </c>
      <c r="X76" s="231" t="s">
        <v>8</v>
      </c>
      <c r="Y76" s="235" t="s">
        <v>123</v>
      </c>
      <c r="Z76" s="233" t="s">
        <v>8</v>
      </c>
      <c r="AB76" s="212">
        <v>4</v>
      </c>
      <c r="AC76" s="216" t="s">
        <v>111</v>
      </c>
      <c r="AD76" s="216" t="s">
        <v>112</v>
      </c>
      <c r="AE76" s="26">
        <v>403</v>
      </c>
      <c r="AF76" s="216" t="s">
        <v>99</v>
      </c>
      <c r="AG76" s="231" t="s">
        <v>8</v>
      </c>
      <c r="AH76" s="232" t="s">
        <v>89</v>
      </c>
      <c r="AI76" s="234" t="s">
        <v>8</v>
      </c>
      <c r="AK76" s="25"/>
      <c r="AL76" s="44"/>
      <c r="AM76" s="44"/>
      <c r="AN76" s="26"/>
      <c r="AO76" s="44"/>
      <c r="AP76" s="108"/>
      <c r="AQ76" s="111"/>
      <c r="AR76" s="114"/>
    </row>
    <row r="77" spans="1:44">
      <c r="A77" s="25"/>
      <c r="B77" s="38"/>
      <c r="C77" s="38"/>
      <c r="D77" s="27"/>
      <c r="E77" s="38"/>
      <c r="F77" s="87"/>
      <c r="G77" s="87"/>
      <c r="H77" s="101"/>
      <c r="J77" s="212">
        <v>4</v>
      </c>
      <c r="K77" s="216" t="s">
        <v>94</v>
      </c>
      <c r="L77" s="216" t="s">
        <v>95</v>
      </c>
      <c r="M77" s="217">
        <v>404</v>
      </c>
      <c r="N77" s="216" t="s">
        <v>88</v>
      </c>
      <c r="O77" s="215" t="s">
        <v>8</v>
      </c>
      <c r="P77" s="215" t="s">
        <v>89</v>
      </c>
      <c r="Q77" s="223" t="s">
        <v>107</v>
      </c>
      <c r="S77" s="25"/>
      <c r="T77" s="44"/>
      <c r="U77" s="44"/>
      <c r="V77" s="26"/>
      <c r="W77" s="44"/>
      <c r="X77" s="108"/>
      <c r="Y77" s="111"/>
      <c r="Z77" s="114"/>
      <c r="AB77" s="212">
        <v>4</v>
      </c>
      <c r="AC77" s="216" t="s">
        <v>111</v>
      </c>
      <c r="AD77" s="216" t="s">
        <v>112</v>
      </c>
      <c r="AE77" s="26">
        <v>404</v>
      </c>
      <c r="AF77" s="216" t="s">
        <v>96</v>
      </c>
      <c r="AG77" s="231" t="s">
        <v>8</v>
      </c>
      <c r="AH77" s="232" t="s">
        <v>89</v>
      </c>
      <c r="AI77" s="234" t="s">
        <v>8</v>
      </c>
      <c r="AK77" s="25"/>
      <c r="AL77" s="44"/>
      <c r="AM77" s="44"/>
      <c r="AN77" s="26"/>
      <c r="AO77" s="44"/>
      <c r="AP77" s="108"/>
      <c r="AQ77" s="111"/>
      <c r="AR77" s="114"/>
    </row>
    <row r="78" spans="1:44">
      <c r="A78" s="25"/>
      <c r="B78" s="38"/>
      <c r="C78" s="38"/>
      <c r="D78" s="27"/>
      <c r="E78" s="38"/>
      <c r="F78" s="87"/>
      <c r="G78" s="87"/>
      <c r="H78" s="101"/>
      <c r="J78" s="212">
        <v>4</v>
      </c>
      <c r="K78" s="216" t="s">
        <v>90</v>
      </c>
      <c r="L78" s="216" t="s">
        <v>91</v>
      </c>
      <c r="M78" s="217">
        <v>405</v>
      </c>
      <c r="N78" s="216" t="s">
        <v>96</v>
      </c>
      <c r="O78" s="215" t="s">
        <v>8</v>
      </c>
      <c r="P78" s="215" t="s">
        <v>89</v>
      </c>
      <c r="Q78" s="223" t="s">
        <v>107</v>
      </c>
      <c r="S78" s="25"/>
      <c r="T78" s="44"/>
      <c r="U78" s="44"/>
      <c r="V78" s="26"/>
      <c r="W78" s="44"/>
      <c r="X78" s="108"/>
      <c r="Y78" s="111"/>
      <c r="Z78" s="114"/>
      <c r="AB78" s="212">
        <v>4</v>
      </c>
      <c r="AC78" s="216" t="s">
        <v>111</v>
      </c>
      <c r="AD78" s="216" t="s">
        <v>112</v>
      </c>
      <c r="AE78" s="26">
        <v>405</v>
      </c>
      <c r="AF78" s="216" t="s">
        <v>88</v>
      </c>
      <c r="AG78" s="231" t="s">
        <v>8</v>
      </c>
      <c r="AH78" s="232" t="s">
        <v>89</v>
      </c>
      <c r="AI78" s="234" t="s">
        <v>8</v>
      </c>
      <c r="AK78" s="25"/>
      <c r="AL78" s="44"/>
      <c r="AM78" s="44"/>
      <c r="AN78" s="26"/>
      <c r="AO78" s="44"/>
      <c r="AP78" s="108"/>
      <c r="AQ78" s="111"/>
      <c r="AR78" s="114"/>
    </row>
    <row r="79" spans="1:44" ht="15.75" thickBot="1">
      <c r="A79" s="25"/>
      <c r="B79" s="38"/>
      <c r="C79" s="38"/>
      <c r="D79" s="27"/>
      <c r="E79" s="38"/>
      <c r="F79" s="87"/>
      <c r="G79" s="87"/>
      <c r="H79" s="101"/>
      <c r="J79" s="212">
        <v>4</v>
      </c>
      <c r="K79" s="216" t="s">
        <v>94</v>
      </c>
      <c r="L79" s="216" t="s">
        <v>95</v>
      </c>
      <c r="M79" s="217">
        <v>406</v>
      </c>
      <c r="N79" s="216" t="s">
        <v>92</v>
      </c>
      <c r="O79" s="215" t="s">
        <v>8</v>
      </c>
      <c r="P79" s="215" t="s">
        <v>89</v>
      </c>
      <c r="Q79" s="223" t="s">
        <v>107</v>
      </c>
      <c r="S79" s="28"/>
      <c r="T79" s="45"/>
      <c r="U79" s="45"/>
      <c r="V79" s="49"/>
      <c r="W79" s="45"/>
      <c r="X79" s="109"/>
      <c r="Y79" s="112"/>
      <c r="Z79" s="115"/>
      <c r="AB79" s="212">
        <v>4</v>
      </c>
      <c r="AC79" s="216" t="s">
        <v>97</v>
      </c>
      <c r="AD79" s="216" t="s">
        <v>98</v>
      </c>
      <c r="AE79" s="26">
        <v>406</v>
      </c>
      <c r="AF79" s="216" t="s">
        <v>88</v>
      </c>
      <c r="AG79" s="231" t="s">
        <v>8</v>
      </c>
      <c r="AH79" s="232" t="s">
        <v>89</v>
      </c>
      <c r="AI79" s="234" t="s">
        <v>8</v>
      </c>
      <c r="AK79" s="28"/>
      <c r="AL79" s="45"/>
      <c r="AM79" s="45"/>
      <c r="AN79" s="49"/>
      <c r="AO79" s="45"/>
      <c r="AP79" s="109"/>
      <c r="AQ79" s="112"/>
      <c r="AR79" s="115"/>
    </row>
    <row r="80" spans="1:44">
      <c r="A80" s="25"/>
      <c r="B80" s="38"/>
      <c r="C80" s="38"/>
      <c r="D80" s="27"/>
      <c r="E80" s="38"/>
      <c r="F80" s="87"/>
      <c r="G80" s="87"/>
      <c r="H80" s="101"/>
      <c r="J80" s="212">
        <v>4</v>
      </c>
      <c r="K80" s="216" t="s">
        <v>94</v>
      </c>
      <c r="L80" s="216" t="s">
        <v>95</v>
      </c>
      <c r="M80" s="217">
        <v>407</v>
      </c>
      <c r="N80" s="216" t="s">
        <v>93</v>
      </c>
      <c r="O80" s="215" t="s">
        <v>8</v>
      </c>
      <c r="P80" s="215" t="s">
        <v>89</v>
      </c>
      <c r="Q80" s="223" t="s">
        <v>107</v>
      </c>
      <c r="S80" s="40"/>
      <c r="T80" s="46"/>
      <c r="U80" s="46"/>
      <c r="V80" s="41"/>
      <c r="W80" s="46"/>
      <c r="X80" s="107"/>
      <c r="Y80" s="110"/>
      <c r="Z80" s="113"/>
      <c r="AB80" s="212">
        <v>4</v>
      </c>
      <c r="AC80" s="216" t="s">
        <v>111</v>
      </c>
      <c r="AD80" s="216" t="s">
        <v>112</v>
      </c>
      <c r="AE80" s="26">
        <v>407</v>
      </c>
      <c r="AF80" s="216" t="s">
        <v>93</v>
      </c>
      <c r="AG80" s="231" t="s">
        <v>8</v>
      </c>
      <c r="AH80" s="232" t="s">
        <v>89</v>
      </c>
      <c r="AI80" s="234" t="s">
        <v>8</v>
      </c>
      <c r="AK80" s="40"/>
      <c r="AL80" s="46"/>
      <c r="AM80" s="46"/>
      <c r="AN80" s="41"/>
      <c r="AO80" s="46"/>
      <c r="AP80" s="107"/>
      <c r="AQ80" s="110"/>
      <c r="AR80" s="113"/>
    </row>
    <row r="81" spans="1:44">
      <c r="A81" s="25"/>
      <c r="B81" s="38"/>
      <c r="C81" s="38"/>
      <c r="D81" s="27"/>
      <c r="E81" s="38"/>
      <c r="F81" s="127"/>
      <c r="G81" s="87"/>
      <c r="H81" s="101"/>
      <c r="J81" s="212">
        <v>4</v>
      </c>
      <c r="K81" s="216" t="s">
        <v>97</v>
      </c>
      <c r="L81" s="216" t="s">
        <v>98</v>
      </c>
      <c r="M81" s="217">
        <v>408</v>
      </c>
      <c r="N81" s="216" t="s">
        <v>99</v>
      </c>
      <c r="O81" s="215" t="s">
        <v>8</v>
      </c>
      <c r="P81" s="215" t="s">
        <v>89</v>
      </c>
      <c r="Q81" s="223" t="s">
        <v>8</v>
      </c>
      <c r="S81" s="25"/>
      <c r="T81" s="44"/>
      <c r="U81" s="44"/>
      <c r="V81" s="27"/>
      <c r="W81" s="44"/>
      <c r="X81" s="108"/>
      <c r="Y81" s="111"/>
      <c r="Z81" s="114"/>
      <c r="AB81" s="212">
        <v>4</v>
      </c>
      <c r="AC81" s="216" t="s">
        <v>111</v>
      </c>
      <c r="AD81" s="216" t="s">
        <v>112</v>
      </c>
      <c r="AE81" s="26">
        <v>408</v>
      </c>
      <c r="AF81" s="216" t="s">
        <v>88</v>
      </c>
      <c r="AG81" s="231" t="s">
        <v>8</v>
      </c>
      <c r="AH81" s="232" t="s">
        <v>89</v>
      </c>
      <c r="AI81" s="234" t="s">
        <v>8</v>
      </c>
      <c r="AK81" s="25"/>
      <c r="AL81" s="44"/>
      <c r="AM81" s="44"/>
      <c r="AN81" s="27"/>
      <c r="AO81" s="44"/>
      <c r="AP81" s="108"/>
      <c r="AQ81" s="111"/>
      <c r="AR81" s="114"/>
    </row>
    <row r="82" spans="1:44">
      <c r="A82" s="25"/>
      <c r="B82" s="38"/>
      <c r="C82" s="38"/>
      <c r="D82" s="27"/>
      <c r="E82" s="38"/>
      <c r="F82" s="87"/>
      <c r="G82" s="87"/>
      <c r="H82" s="101"/>
      <c r="J82" s="212">
        <v>4</v>
      </c>
      <c r="K82" s="216" t="s">
        <v>94</v>
      </c>
      <c r="L82" s="216" t="s">
        <v>95</v>
      </c>
      <c r="M82" s="217">
        <v>409</v>
      </c>
      <c r="N82" s="216" t="s">
        <v>96</v>
      </c>
      <c r="O82" s="215" t="s">
        <v>8</v>
      </c>
      <c r="P82" s="215" t="s">
        <v>89</v>
      </c>
      <c r="Q82" s="223" t="s">
        <v>107</v>
      </c>
      <c r="S82" s="25"/>
      <c r="T82" s="44"/>
      <c r="U82" s="44"/>
      <c r="V82" s="27"/>
      <c r="W82" s="44"/>
      <c r="X82" s="108"/>
      <c r="Y82" s="111"/>
      <c r="Z82" s="114"/>
      <c r="AB82" s="212">
        <v>4</v>
      </c>
      <c r="AC82" s="216" t="s">
        <v>97</v>
      </c>
      <c r="AD82" s="216" t="s">
        <v>98</v>
      </c>
      <c r="AE82" s="26">
        <v>409</v>
      </c>
      <c r="AF82" s="216" t="s">
        <v>92</v>
      </c>
      <c r="AG82" s="231" t="s">
        <v>8</v>
      </c>
      <c r="AH82" s="232" t="s">
        <v>89</v>
      </c>
      <c r="AI82" s="234" t="s">
        <v>8</v>
      </c>
      <c r="AK82" s="25"/>
      <c r="AL82" s="44"/>
      <c r="AM82" s="44"/>
      <c r="AN82" s="27"/>
      <c r="AO82" s="44"/>
      <c r="AP82" s="108"/>
      <c r="AQ82" s="111"/>
      <c r="AR82" s="114"/>
    </row>
    <row r="83" spans="1:44">
      <c r="A83" s="25"/>
      <c r="B83" s="38"/>
      <c r="C83" s="38"/>
      <c r="D83" s="27"/>
      <c r="E83" s="38"/>
      <c r="F83" s="87"/>
      <c r="G83" s="87"/>
      <c r="H83" s="101"/>
      <c r="J83" s="212">
        <v>4</v>
      </c>
      <c r="K83" s="216" t="s">
        <v>100</v>
      </c>
      <c r="L83" s="216" t="s">
        <v>101</v>
      </c>
      <c r="M83" s="217">
        <v>410</v>
      </c>
      <c r="N83" s="216" t="s">
        <v>102</v>
      </c>
      <c r="O83" s="215" t="s">
        <v>8</v>
      </c>
      <c r="P83" s="215" t="s">
        <v>89</v>
      </c>
      <c r="Q83" s="223" t="s">
        <v>107</v>
      </c>
      <c r="S83" s="25"/>
      <c r="T83" s="44"/>
      <c r="U83" s="44"/>
      <c r="V83" s="27"/>
      <c r="W83" s="44"/>
      <c r="X83" s="108"/>
      <c r="Y83" s="111"/>
      <c r="Z83" s="114"/>
      <c r="AB83" s="212">
        <v>4</v>
      </c>
      <c r="AC83" s="216" t="s">
        <v>111</v>
      </c>
      <c r="AD83" s="216" t="s">
        <v>112</v>
      </c>
      <c r="AE83" s="26">
        <v>410</v>
      </c>
      <c r="AF83" s="216" t="s">
        <v>96</v>
      </c>
      <c r="AG83" s="231" t="s">
        <v>8</v>
      </c>
      <c r="AH83" s="232" t="s">
        <v>89</v>
      </c>
      <c r="AI83" s="234" t="s">
        <v>8</v>
      </c>
      <c r="AK83" s="25"/>
      <c r="AL83" s="44"/>
      <c r="AM83" s="44"/>
      <c r="AN83" s="27"/>
      <c r="AO83" s="44"/>
      <c r="AP83" s="108"/>
      <c r="AQ83" s="111"/>
      <c r="AR83" s="114"/>
    </row>
    <row r="84" spans="1:44">
      <c r="A84" s="25"/>
      <c r="B84" s="38"/>
      <c r="C84" s="38"/>
      <c r="D84" s="27"/>
      <c r="E84" s="38"/>
      <c r="F84" s="87"/>
      <c r="G84" s="87"/>
      <c r="H84" s="101"/>
      <c r="J84" s="25"/>
      <c r="K84" s="44"/>
      <c r="L84" s="44"/>
      <c r="M84" s="27"/>
      <c r="N84" s="44"/>
      <c r="O84" s="89"/>
      <c r="P84" s="87"/>
      <c r="Q84" s="101"/>
      <c r="S84" s="31"/>
      <c r="T84" s="32"/>
      <c r="U84" s="33" t="s">
        <v>28</v>
      </c>
      <c r="V84" s="34">
        <f>COUNTA(V74:V79)</f>
        <v>3</v>
      </c>
      <c r="W84" s="35" t="s">
        <v>25</v>
      </c>
      <c r="X84" s="53">
        <f>COUNTIF(X74:X83,"S")</f>
        <v>3</v>
      </c>
      <c r="Y84" s="54">
        <f>COUNTIF(Y74:Y83,"P")</f>
        <v>0</v>
      </c>
      <c r="Z84" s="54">
        <f>COUNTIF(Z74:Z83,"S")</f>
        <v>3</v>
      </c>
      <c r="AB84" s="25"/>
      <c r="AC84" s="44"/>
      <c r="AD84" s="44"/>
      <c r="AE84" s="27"/>
      <c r="AF84" s="44"/>
      <c r="AG84" s="108"/>
      <c r="AH84" s="111"/>
      <c r="AI84" s="114"/>
      <c r="AK84" s="31"/>
      <c r="AL84" s="32"/>
      <c r="AM84" s="33" t="s">
        <v>28</v>
      </c>
      <c r="AN84" s="34">
        <f>COUNTA(AN74:AN79)</f>
        <v>0</v>
      </c>
      <c r="AO84" s="35" t="s">
        <v>25</v>
      </c>
      <c r="AP84" s="53">
        <f>COUNTIF(AP74:AP83,"S")</f>
        <v>0</v>
      </c>
      <c r="AQ84" s="54">
        <f>COUNTIF(AQ74:AQ83,"P")</f>
        <v>0</v>
      </c>
      <c r="AR84" s="54">
        <f>COUNTIF(AR74:AR83,"S")</f>
        <v>0</v>
      </c>
    </row>
    <row r="85" spans="1:44">
      <c r="A85" s="25"/>
      <c r="B85" s="38"/>
      <c r="C85" s="38"/>
      <c r="D85" s="27"/>
      <c r="E85" s="38"/>
      <c r="F85" s="87"/>
      <c r="G85" s="87"/>
      <c r="H85" s="101"/>
      <c r="J85" s="25"/>
      <c r="K85" s="44"/>
      <c r="L85" s="44"/>
      <c r="M85" s="27"/>
      <c r="N85" s="44"/>
      <c r="O85" s="89"/>
      <c r="P85" s="87"/>
      <c r="Q85" s="101"/>
      <c r="S85" s="31"/>
      <c r="T85" s="32"/>
      <c r="U85" s="33" t="s">
        <v>29</v>
      </c>
      <c r="V85" s="34">
        <f>COUNTA(V80:V83)</f>
        <v>0</v>
      </c>
      <c r="W85" s="35" t="s">
        <v>26</v>
      </c>
      <c r="X85" s="53">
        <f>COUNTIF(X74:X83,"N")</f>
        <v>0</v>
      </c>
      <c r="Y85" s="54">
        <f>COUNTIF(Y74:Y83,"D")</f>
        <v>3</v>
      </c>
      <c r="Z85" s="54">
        <f>COUNTIF(Z74:Z83,"N")</f>
        <v>0</v>
      </c>
      <c r="AB85" s="25"/>
      <c r="AC85" s="44"/>
      <c r="AD85" s="44"/>
      <c r="AE85" s="27"/>
      <c r="AF85" s="44"/>
      <c r="AG85" s="108"/>
      <c r="AH85" s="111"/>
      <c r="AI85" s="114"/>
      <c r="AK85" s="31"/>
      <c r="AL85" s="32"/>
      <c r="AM85" s="33" t="s">
        <v>29</v>
      </c>
      <c r="AN85" s="34">
        <f>COUNTA(AN80:AN83)</f>
        <v>0</v>
      </c>
      <c r="AO85" s="35" t="s">
        <v>26</v>
      </c>
      <c r="AP85" s="53">
        <f>COUNTIF(AP74:AP83,"N")</f>
        <v>0</v>
      </c>
      <c r="AQ85" s="54">
        <f>COUNTIF(AQ74:AQ83,"D")</f>
        <v>0</v>
      </c>
      <c r="AR85" s="54">
        <f>COUNTIF(AR74:AR83,"N")</f>
        <v>0</v>
      </c>
    </row>
    <row r="86" spans="1:44" ht="15.75" thickBot="1">
      <c r="A86" s="25"/>
      <c r="B86" s="38"/>
      <c r="C86" s="38"/>
      <c r="D86" s="26"/>
      <c r="E86" s="38"/>
      <c r="F86" s="87"/>
      <c r="G86" s="87"/>
      <c r="H86" s="101"/>
      <c r="J86" s="25"/>
      <c r="K86" s="44"/>
      <c r="L86" s="44"/>
      <c r="M86" s="26"/>
      <c r="N86" s="44"/>
      <c r="O86" s="89"/>
      <c r="P86" s="87"/>
      <c r="Q86" s="101"/>
      <c r="S86" s="28"/>
      <c r="T86" s="29"/>
      <c r="U86" s="47" t="s">
        <v>30</v>
      </c>
      <c r="V86" s="48">
        <f>SUM(V84:V85)</f>
        <v>3</v>
      </c>
      <c r="W86" s="36" t="s">
        <v>27</v>
      </c>
      <c r="X86" s="37">
        <f>SUM(X84:X85)</f>
        <v>3</v>
      </c>
      <c r="Y86" s="49">
        <f>SUM(Y84:Y85)</f>
        <v>3</v>
      </c>
      <c r="Z86" s="49">
        <f>SUM(Z84:Z85)</f>
        <v>3</v>
      </c>
      <c r="AB86" s="25"/>
      <c r="AC86" s="44"/>
      <c r="AD86" s="44"/>
      <c r="AE86" s="26"/>
      <c r="AF86" s="44"/>
      <c r="AG86" s="108"/>
      <c r="AH86" s="111"/>
      <c r="AI86" s="114"/>
      <c r="AK86" s="28"/>
      <c r="AL86" s="29"/>
      <c r="AM86" s="47" t="s">
        <v>30</v>
      </c>
      <c r="AN86" s="48">
        <f>SUM(AN84:AN85)</f>
        <v>0</v>
      </c>
      <c r="AO86" s="36" t="s">
        <v>27</v>
      </c>
      <c r="AP86" s="37">
        <f>SUM(AP84:AP85)</f>
        <v>0</v>
      </c>
      <c r="AQ86" s="49">
        <f>SUM(AQ84:AQ85)</f>
        <v>0</v>
      </c>
      <c r="AR86" s="49">
        <f>SUM(AR84:AR85)</f>
        <v>0</v>
      </c>
    </row>
    <row r="87" spans="1:44">
      <c r="A87" s="25"/>
      <c r="B87" s="38"/>
      <c r="C87" s="38"/>
      <c r="D87" s="26"/>
      <c r="E87" s="38"/>
      <c r="F87" s="87"/>
      <c r="G87" s="87"/>
      <c r="H87" s="101"/>
      <c r="J87" s="25"/>
      <c r="K87" s="44"/>
      <c r="L87" s="44"/>
      <c r="M87" s="26"/>
      <c r="N87" s="44"/>
      <c r="O87" s="89"/>
      <c r="P87" s="87"/>
      <c r="Q87" s="101"/>
      <c r="AB87" s="25"/>
      <c r="AC87" s="44"/>
      <c r="AD87" s="44"/>
      <c r="AE87" s="26"/>
      <c r="AF87" s="44"/>
      <c r="AG87" s="108"/>
      <c r="AH87" s="111"/>
      <c r="AI87" s="114"/>
    </row>
    <row r="88" spans="1:44" ht="15.75" thickBot="1">
      <c r="A88" s="28"/>
      <c r="B88" s="39"/>
      <c r="C88" s="39"/>
      <c r="D88" s="30"/>
      <c r="E88" s="39"/>
      <c r="F88" s="88"/>
      <c r="G88" s="88"/>
      <c r="H88" s="102"/>
      <c r="J88" s="28"/>
      <c r="K88" s="45"/>
      <c r="L88" s="45"/>
      <c r="M88" s="30"/>
      <c r="N88" s="45"/>
      <c r="O88" s="90"/>
      <c r="P88" s="88"/>
      <c r="Q88" s="102"/>
      <c r="AB88" s="28"/>
      <c r="AC88" s="45"/>
      <c r="AD88" s="45"/>
      <c r="AE88" s="30"/>
      <c r="AF88" s="45"/>
      <c r="AG88" s="109"/>
      <c r="AH88" s="112"/>
      <c r="AI88" s="115"/>
    </row>
    <row r="89" spans="1:44">
      <c r="A89" s="40"/>
      <c r="B89" s="42"/>
      <c r="C89" s="42"/>
      <c r="D89" s="41"/>
      <c r="E89" s="42"/>
      <c r="F89" s="86"/>
      <c r="G89" s="86"/>
      <c r="H89" s="100"/>
      <c r="J89" s="40"/>
      <c r="K89" s="46"/>
      <c r="L89" s="46"/>
      <c r="M89" s="41"/>
      <c r="N89" s="46"/>
      <c r="O89" s="86"/>
      <c r="P89" s="97"/>
      <c r="Q89" s="100"/>
      <c r="AB89" s="40"/>
      <c r="AC89" s="46"/>
      <c r="AD89" s="46"/>
      <c r="AE89" s="41"/>
      <c r="AF89" s="46"/>
      <c r="AG89" s="107"/>
      <c r="AH89" s="110"/>
      <c r="AI89" s="113"/>
    </row>
    <row r="90" spans="1:44">
      <c r="A90" s="25"/>
      <c r="B90" s="38"/>
      <c r="C90" s="38"/>
      <c r="D90" s="27"/>
      <c r="E90" s="38"/>
      <c r="F90" s="87"/>
      <c r="G90" s="87"/>
      <c r="H90" s="101"/>
      <c r="J90" s="25"/>
      <c r="K90" s="44"/>
      <c r="L90" s="44"/>
      <c r="M90" s="27"/>
      <c r="N90" s="44"/>
      <c r="O90" s="87"/>
      <c r="P90" s="98"/>
      <c r="Q90" s="101"/>
      <c r="AB90" s="25"/>
      <c r="AC90" s="44"/>
      <c r="AD90" s="44"/>
      <c r="AE90" s="27"/>
      <c r="AF90" s="44"/>
      <c r="AG90" s="108"/>
      <c r="AH90" s="111"/>
      <c r="AI90" s="114"/>
    </row>
    <row r="91" spans="1:44">
      <c r="A91" s="25"/>
      <c r="B91" s="38"/>
      <c r="C91" s="38"/>
      <c r="D91" s="27"/>
      <c r="E91" s="38"/>
      <c r="F91" s="87"/>
      <c r="G91" s="87"/>
      <c r="H91" s="101"/>
      <c r="J91" s="25"/>
      <c r="K91" s="44"/>
      <c r="L91" s="44"/>
      <c r="M91" s="27"/>
      <c r="N91" s="44"/>
      <c r="O91" s="87"/>
      <c r="P91" s="98"/>
      <c r="Q91" s="101"/>
      <c r="AB91" s="25"/>
      <c r="AC91" s="44"/>
      <c r="AD91" s="44"/>
      <c r="AE91" s="27"/>
      <c r="AF91" s="44"/>
      <c r="AG91" s="108"/>
      <c r="AH91" s="111"/>
      <c r="AI91" s="114"/>
    </row>
    <row r="92" spans="1:44">
      <c r="A92" s="25"/>
      <c r="B92" s="38"/>
      <c r="C92" s="38"/>
      <c r="D92" s="27"/>
      <c r="E92" s="38"/>
      <c r="F92" s="87"/>
      <c r="G92" s="87"/>
      <c r="H92" s="101"/>
      <c r="J92" s="25"/>
      <c r="K92" s="44"/>
      <c r="L92" s="44"/>
      <c r="M92" s="27"/>
      <c r="N92" s="44"/>
      <c r="O92" s="87"/>
      <c r="P92" s="98"/>
      <c r="Q92" s="101"/>
      <c r="AB92" s="25"/>
      <c r="AC92" s="44"/>
      <c r="AD92" s="44"/>
      <c r="AE92" s="27"/>
      <c r="AF92" s="44"/>
      <c r="AG92" s="108"/>
      <c r="AH92" s="111"/>
      <c r="AI92" s="114"/>
    </row>
    <row r="93" spans="1:44">
      <c r="A93" s="25"/>
      <c r="B93" s="38"/>
      <c r="C93" s="38"/>
      <c r="D93" s="27"/>
      <c r="E93" s="38"/>
      <c r="F93" s="87"/>
      <c r="G93" s="87"/>
      <c r="H93" s="101"/>
      <c r="J93" s="25"/>
      <c r="K93" s="44"/>
      <c r="L93" s="44"/>
      <c r="M93" s="27"/>
      <c r="N93" s="44"/>
      <c r="O93" s="87"/>
      <c r="P93" s="98"/>
      <c r="Q93" s="101"/>
      <c r="AB93" s="25"/>
      <c r="AC93" s="44"/>
      <c r="AD93" s="44"/>
      <c r="AE93" s="27"/>
      <c r="AF93" s="44"/>
      <c r="AG93" s="108"/>
      <c r="AH93" s="111"/>
      <c r="AI93" s="114"/>
    </row>
    <row r="94" spans="1:44">
      <c r="A94" s="25"/>
      <c r="B94" s="38"/>
      <c r="C94" s="38"/>
      <c r="D94" s="27"/>
      <c r="E94" s="38"/>
      <c r="F94" s="87"/>
      <c r="G94" s="87"/>
      <c r="H94" s="101"/>
      <c r="J94" s="25"/>
      <c r="K94" s="44"/>
      <c r="L94" s="44"/>
      <c r="M94" s="27"/>
      <c r="N94" s="44"/>
      <c r="O94" s="87"/>
      <c r="P94" s="98"/>
      <c r="Q94" s="101"/>
      <c r="AB94" s="25"/>
      <c r="AC94" s="44"/>
      <c r="AD94" s="44"/>
      <c r="AE94" s="27"/>
      <c r="AF94" s="44"/>
      <c r="AG94" s="108"/>
      <c r="AH94" s="111"/>
      <c r="AI94" s="114"/>
    </row>
    <row r="95" spans="1:44">
      <c r="A95" s="25"/>
      <c r="B95" s="38"/>
      <c r="C95" s="38"/>
      <c r="D95" s="27"/>
      <c r="E95" s="38"/>
      <c r="F95" s="87"/>
      <c r="G95" s="87"/>
      <c r="H95" s="101"/>
      <c r="J95" s="25"/>
      <c r="K95" s="44"/>
      <c r="L95" s="44"/>
      <c r="M95" s="27"/>
      <c r="N95" s="44"/>
      <c r="O95" s="87"/>
      <c r="P95" s="98"/>
      <c r="Q95" s="101"/>
      <c r="AB95" s="25"/>
      <c r="AC95" s="44"/>
      <c r="AD95" s="44"/>
      <c r="AE95" s="27"/>
      <c r="AF95" s="44"/>
      <c r="AG95" s="108"/>
      <c r="AH95" s="111"/>
      <c r="AI95" s="114"/>
    </row>
    <row r="96" spans="1:44">
      <c r="A96" s="25"/>
      <c r="B96" s="38"/>
      <c r="C96" s="38"/>
      <c r="D96" s="27"/>
      <c r="E96" s="38"/>
      <c r="F96" s="87"/>
      <c r="G96" s="87"/>
      <c r="H96" s="101"/>
      <c r="J96" s="25"/>
      <c r="K96" s="44"/>
      <c r="L96" s="44"/>
      <c r="M96" s="27"/>
      <c r="N96" s="44"/>
      <c r="O96" s="87"/>
      <c r="P96" s="98"/>
      <c r="Q96" s="101"/>
      <c r="AB96" s="25"/>
      <c r="AC96" s="44"/>
      <c r="AD96" s="44"/>
      <c r="AE96" s="27"/>
      <c r="AF96" s="44"/>
      <c r="AG96" s="108"/>
      <c r="AH96" s="111"/>
      <c r="AI96" s="114"/>
    </row>
    <row r="97" spans="1:35">
      <c r="A97" s="25"/>
      <c r="B97" s="38"/>
      <c r="C97" s="38"/>
      <c r="D97" s="27"/>
      <c r="E97" s="38"/>
      <c r="F97" s="87"/>
      <c r="G97" s="87"/>
      <c r="H97" s="101"/>
      <c r="J97" s="25"/>
      <c r="K97" s="44"/>
      <c r="L97" s="44"/>
      <c r="M97" s="27"/>
      <c r="N97" s="44"/>
      <c r="O97" s="87"/>
      <c r="P97" s="98"/>
      <c r="Q97" s="101"/>
      <c r="AB97" s="25"/>
      <c r="AC97" s="44"/>
      <c r="AD97" s="44"/>
      <c r="AE97" s="27"/>
      <c r="AF97" s="44"/>
      <c r="AG97" s="108"/>
      <c r="AH97" s="111"/>
      <c r="AI97" s="114"/>
    </row>
    <row r="98" spans="1:35">
      <c r="A98" s="25"/>
      <c r="B98" s="38"/>
      <c r="C98" s="38"/>
      <c r="D98" s="27"/>
      <c r="E98" s="38"/>
      <c r="F98" s="87"/>
      <c r="G98" s="87"/>
      <c r="H98" s="101"/>
      <c r="J98" s="25"/>
      <c r="K98" s="44"/>
      <c r="L98" s="44"/>
      <c r="M98" s="27"/>
      <c r="N98" s="44"/>
      <c r="O98" s="87"/>
      <c r="P98" s="98"/>
      <c r="Q98" s="101"/>
      <c r="AB98" s="25"/>
      <c r="AC98" s="44"/>
      <c r="AD98" s="44"/>
      <c r="AE98" s="27"/>
      <c r="AF98" s="44"/>
      <c r="AG98" s="108"/>
      <c r="AH98" s="111"/>
      <c r="AI98" s="114"/>
    </row>
    <row r="99" spans="1:35">
      <c r="A99" s="25"/>
      <c r="B99" s="38"/>
      <c r="C99" s="38"/>
      <c r="D99" s="27"/>
      <c r="E99" s="38"/>
      <c r="F99" s="87"/>
      <c r="G99" s="87"/>
      <c r="H99" s="101"/>
      <c r="J99" s="25"/>
      <c r="K99" s="44"/>
      <c r="L99" s="44"/>
      <c r="M99" s="27"/>
      <c r="N99" s="44"/>
      <c r="O99" s="87"/>
      <c r="P99" s="98"/>
      <c r="Q99" s="101"/>
      <c r="AB99" s="25"/>
      <c r="AC99" s="44"/>
      <c r="AD99" s="44"/>
      <c r="AE99" s="27"/>
      <c r="AF99" s="55"/>
      <c r="AG99" s="108"/>
      <c r="AH99" s="111"/>
      <c r="AI99" s="114"/>
    </row>
    <row r="100" spans="1:35">
      <c r="A100" s="25"/>
      <c r="B100" s="38"/>
      <c r="C100" s="38"/>
      <c r="D100" s="27"/>
      <c r="E100" s="38"/>
      <c r="F100" s="87"/>
      <c r="G100" s="87"/>
      <c r="H100" s="101"/>
      <c r="J100" s="25"/>
      <c r="K100" s="44"/>
      <c r="L100" s="44"/>
      <c r="M100" s="27"/>
      <c r="N100" s="44"/>
      <c r="O100" s="87"/>
      <c r="P100" s="98"/>
      <c r="Q100" s="101"/>
      <c r="AB100" s="25"/>
      <c r="AC100" s="44"/>
      <c r="AD100" s="44"/>
      <c r="AE100" s="27"/>
      <c r="AF100" s="44"/>
      <c r="AG100" s="108"/>
      <c r="AH100" s="111"/>
      <c r="AI100" s="114"/>
    </row>
    <row r="101" spans="1:35">
      <c r="A101" s="25"/>
      <c r="B101" s="38"/>
      <c r="C101" s="38"/>
      <c r="D101" s="27"/>
      <c r="E101" s="38"/>
      <c r="F101" s="87"/>
      <c r="G101" s="87"/>
      <c r="H101" s="101"/>
      <c r="J101" s="25"/>
      <c r="K101" s="44"/>
      <c r="L101" s="44"/>
      <c r="M101" s="27"/>
      <c r="N101" s="44"/>
      <c r="O101" s="87"/>
      <c r="P101" s="98"/>
      <c r="Q101" s="101"/>
      <c r="AB101" s="25"/>
      <c r="AC101" s="44"/>
      <c r="AD101" s="44"/>
      <c r="AE101" s="27"/>
      <c r="AF101" s="44"/>
      <c r="AG101" s="108"/>
      <c r="AH101" s="111"/>
      <c r="AI101" s="114"/>
    </row>
    <row r="102" spans="1:35">
      <c r="A102" s="25"/>
      <c r="B102" s="38"/>
      <c r="C102" s="38"/>
      <c r="D102" s="27"/>
      <c r="E102" s="38"/>
      <c r="F102" s="87"/>
      <c r="G102" s="87"/>
      <c r="H102" s="101"/>
      <c r="J102" s="25"/>
      <c r="K102" s="44"/>
      <c r="L102" s="44"/>
      <c r="M102" s="27"/>
      <c r="N102" s="44"/>
      <c r="O102" s="87"/>
      <c r="P102" s="98"/>
      <c r="Q102" s="101"/>
      <c r="AB102" s="25"/>
      <c r="AC102" s="44"/>
      <c r="AD102" s="44"/>
      <c r="AE102" s="27"/>
      <c r="AF102" s="44"/>
      <c r="AG102" s="108"/>
      <c r="AH102" s="111"/>
      <c r="AI102" s="114"/>
    </row>
    <row r="103" spans="1:35">
      <c r="A103" s="31"/>
      <c r="B103" s="32"/>
      <c r="C103" s="33" t="s">
        <v>28</v>
      </c>
      <c r="D103" s="34">
        <f>COUNTA(D74:D88)</f>
        <v>0</v>
      </c>
      <c r="E103" s="35" t="s">
        <v>25</v>
      </c>
      <c r="F103" s="53">
        <f>COUNTIF(F74:F102,"S")</f>
        <v>0</v>
      </c>
      <c r="G103" s="54">
        <f>COUNTIF(G74:G102,"P")</f>
        <v>0</v>
      </c>
      <c r="H103" s="54">
        <f>COUNTIF(H74:H102,"S")</f>
        <v>0</v>
      </c>
      <c r="J103" s="31"/>
      <c r="K103" s="32"/>
      <c r="L103" s="33" t="s">
        <v>28</v>
      </c>
      <c r="M103" s="34">
        <f>COUNTA(M74:M88)</f>
        <v>10</v>
      </c>
      <c r="N103" s="35" t="s">
        <v>25</v>
      </c>
      <c r="O103" s="53">
        <f>COUNTIF(O74:O102,"S")</f>
        <v>10</v>
      </c>
      <c r="P103" s="54">
        <f>COUNTIF(P74:P102,"P")</f>
        <v>10</v>
      </c>
      <c r="Q103" s="54">
        <f>COUNTIF(Q74:Q102,"S")</f>
        <v>1</v>
      </c>
      <c r="AB103" s="31"/>
      <c r="AC103" s="32"/>
      <c r="AD103" s="33" t="s">
        <v>28</v>
      </c>
      <c r="AE103" s="34">
        <f>COUNTA(AE74:AE88)</f>
        <v>10</v>
      </c>
      <c r="AF103" s="35" t="s">
        <v>25</v>
      </c>
      <c r="AG103" s="53">
        <f>COUNTIF(AG74:AG102,"S")</f>
        <v>10</v>
      </c>
      <c r="AH103" s="54">
        <f>COUNTIF(AH74:AH102,"P")</f>
        <v>10</v>
      </c>
      <c r="AI103" s="54">
        <f>COUNTIF(AI74:AI102,"S")</f>
        <v>10</v>
      </c>
    </row>
    <row r="104" spans="1:35">
      <c r="A104" s="31"/>
      <c r="B104" s="32"/>
      <c r="C104" s="33" t="s">
        <v>29</v>
      </c>
      <c r="D104" s="34">
        <f>COUNTA(D89:D102)</f>
        <v>0</v>
      </c>
      <c r="E104" s="35" t="s">
        <v>26</v>
      </c>
      <c r="F104" s="53">
        <f>COUNTIF(F74:F102,"N")</f>
        <v>0</v>
      </c>
      <c r="G104" s="54">
        <f>COUNTIF(G74:G102,"D")</f>
        <v>0</v>
      </c>
      <c r="H104" s="54">
        <f>COUNTIF(H74:H102,"N")</f>
        <v>0</v>
      </c>
      <c r="J104" s="31"/>
      <c r="K104" s="32"/>
      <c r="L104" s="33" t="s">
        <v>29</v>
      </c>
      <c r="M104" s="34">
        <f>COUNTA(M89:M102)</f>
        <v>0</v>
      </c>
      <c r="N104" s="35" t="s">
        <v>26</v>
      </c>
      <c r="O104" s="53">
        <f>COUNTIF(O74:O102,"N")</f>
        <v>0</v>
      </c>
      <c r="P104" s="54">
        <f>COUNTIF(P74:P102,"D")</f>
        <v>0</v>
      </c>
      <c r="Q104" s="54">
        <f>COUNTIF(Q74:Q102,"N")</f>
        <v>9</v>
      </c>
      <c r="AB104" s="31"/>
      <c r="AC104" s="32"/>
      <c r="AD104" s="33" t="s">
        <v>29</v>
      </c>
      <c r="AE104" s="34">
        <f>COUNTA(AE89:AE102)</f>
        <v>0</v>
      </c>
      <c r="AF104" s="35" t="s">
        <v>26</v>
      </c>
      <c r="AG104" s="53">
        <f>COUNTIF(AG74:AG102,"N")</f>
        <v>0</v>
      </c>
      <c r="AH104" s="54">
        <f>COUNTIF(AH74:AH102,"D")</f>
        <v>0</v>
      </c>
      <c r="AI104" s="54">
        <f>COUNTIF(AI74:AI102,"N")</f>
        <v>0</v>
      </c>
    </row>
    <row r="105" spans="1:35" ht="15.75" thickBot="1">
      <c r="A105" s="28"/>
      <c r="B105" s="29"/>
      <c r="C105" s="47" t="s">
        <v>30</v>
      </c>
      <c r="D105" s="48">
        <f>SUM(D103:D104)</f>
        <v>0</v>
      </c>
      <c r="E105" s="36" t="s">
        <v>27</v>
      </c>
      <c r="F105" s="37">
        <f>SUM(F103:F104)</f>
        <v>0</v>
      </c>
      <c r="G105" s="49">
        <f>SUM(G103:G104)</f>
        <v>0</v>
      </c>
      <c r="H105" s="49">
        <f>SUM(H103:H104)</f>
        <v>0</v>
      </c>
      <c r="J105" s="28"/>
      <c r="K105" s="29"/>
      <c r="L105" s="47" t="s">
        <v>30</v>
      </c>
      <c r="M105" s="48">
        <f>SUM(M103:M104)</f>
        <v>10</v>
      </c>
      <c r="N105" s="36" t="s">
        <v>27</v>
      </c>
      <c r="O105" s="37">
        <f>SUM(O103:O104)</f>
        <v>10</v>
      </c>
      <c r="P105" s="49">
        <f>SUM(P103:P104)</f>
        <v>10</v>
      </c>
      <c r="Q105" s="49">
        <f>SUM(Q103:Q104)</f>
        <v>10</v>
      </c>
      <c r="AB105" s="28"/>
      <c r="AC105" s="29"/>
      <c r="AD105" s="47" t="s">
        <v>30</v>
      </c>
      <c r="AE105" s="48">
        <f>SUM(AE103:AE104)</f>
        <v>10</v>
      </c>
      <c r="AF105" s="36" t="s">
        <v>27</v>
      </c>
      <c r="AG105" s="37">
        <f>SUM(AG103:AG104)</f>
        <v>10</v>
      </c>
      <c r="AH105" s="49">
        <f>SUM(AH103:AH104)</f>
        <v>10</v>
      </c>
      <c r="AI105" s="49">
        <f>SUM(AI103:AI104)</f>
        <v>10</v>
      </c>
    </row>
    <row r="106" spans="1:35" ht="15.75" thickBot="1"/>
    <row r="107" spans="1:35">
      <c r="A107" s="281" t="s">
        <v>17</v>
      </c>
      <c r="B107" s="283" t="s">
        <v>18</v>
      </c>
      <c r="C107" s="283" t="s">
        <v>19</v>
      </c>
      <c r="D107" s="283" t="s">
        <v>20</v>
      </c>
      <c r="E107" s="283" t="s">
        <v>21</v>
      </c>
      <c r="F107" s="285" t="s">
        <v>36</v>
      </c>
      <c r="G107" s="285"/>
      <c r="H107" s="286"/>
      <c r="J107" s="281" t="s">
        <v>17</v>
      </c>
      <c r="K107" s="283" t="s">
        <v>18</v>
      </c>
      <c r="L107" s="283" t="s">
        <v>19</v>
      </c>
      <c r="M107" s="283" t="s">
        <v>20</v>
      </c>
      <c r="N107" s="283" t="s">
        <v>21</v>
      </c>
      <c r="O107" s="285" t="s">
        <v>36</v>
      </c>
      <c r="P107" s="285"/>
      <c r="Q107" s="286"/>
      <c r="S107" s="281" t="s">
        <v>17</v>
      </c>
      <c r="T107" s="283" t="s">
        <v>18</v>
      </c>
      <c r="U107" s="283" t="s">
        <v>19</v>
      </c>
      <c r="V107" s="283" t="s">
        <v>20</v>
      </c>
      <c r="W107" s="283" t="s">
        <v>21</v>
      </c>
      <c r="X107" s="285" t="s">
        <v>36</v>
      </c>
      <c r="Y107" s="285"/>
      <c r="Z107" s="286"/>
      <c r="AB107" s="281" t="s">
        <v>17</v>
      </c>
      <c r="AC107" s="283" t="s">
        <v>18</v>
      </c>
      <c r="AD107" s="283" t="s">
        <v>19</v>
      </c>
      <c r="AE107" s="283" t="s">
        <v>20</v>
      </c>
      <c r="AF107" s="283" t="s">
        <v>21</v>
      </c>
      <c r="AG107" s="285" t="s">
        <v>36</v>
      </c>
      <c r="AH107" s="285"/>
      <c r="AI107" s="286"/>
    </row>
    <row r="108" spans="1:35" ht="39" thickBot="1">
      <c r="A108" s="282"/>
      <c r="B108" s="284"/>
      <c r="C108" s="284"/>
      <c r="D108" s="284"/>
      <c r="E108" s="284"/>
      <c r="F108" s="56" t="s">
        <v>22</v>
      </c>
      <c r="G108" s="56" t="s">
        <v>23</v>
      </c>
      <c r="H108" s="57" t="s">
        <v>77</v>
      </c>
      <c r="J108" s="282"/>
      <c r="K108" s="284"/>
      <c r="L108" s="284"/>
      <c r="M108" s="284"/>
      <c r="N108" s="284"/>
      <c r="O108" s="56" t="s">
        <v>22</v>
      </c>
      <c r="P108" s="56" t="s">
        <v>23</v>
      </c>
      <c r="Q108" s="57" t="s">
        <v>77</v>
      </c>
      <c r="S108" s="282"/>
      <c r="T108" s="284"/>
      <c r="U108" s="284"/>
      <c r="V108" s="284"/>
      <c r="W108" s="284"/>
      <c r="X108" s="56" t="s">
        <v>22</v>
      </c>
      <c r="Y108" s="56" t="s">
        <v>23</v>
      </c>
      <c r="Z108" s="57" t="s">
        <v>77</v>
      </c>
      <c r="AB108" s="282"/>
      <c r="AC108" s="284"/>
      <c r="AD108" s="284"/>
      <c r="AE108" s="284"/>
      <c r="AF108" s="284"/>
      <c r="AG108" s="56" t="s">
        <v>22</v>
      </c>
      <c r="AH108" s="56" t="s">
        <v>23</v>
      </c>
      <c r="AI108" s="57" t="s">
        <v>77</v>
      </c>
    </row>
    <row r="109" spans="1:35">
      <c r="A109" s="40"/>
      <c r="B109" s="42"/>
      <c r="C109" s="42"/>
      <c r="D109" s="50"/>
      <c r="E109" s="42"/>
      <c r="F109" s="51"/>
      <c r="G109" s="51"/>
      <c r="H109" s="52"/>
      <c r="J109" s="212">
        <v>4</v>
      </c>
      <c r="K109" s="228" t="s">
        <v>121</v>
      </c>
      <c r="L109" s="228" t="s">
        <v>122</v>
      </c>
      <c r="M109" s="50">
        <v>401</v>
      </c>
      <c r="N109" s="213" t="s">
        <v>88</v>
      </c>
      <c r="O109" s="214" t="s">
        <v>8</v>
      </c>
      <c r="P109" s="237" t="s">
        <v>123</v>
      </c>
      <c r="Q109" s="229" t="s">
        <v>8</v>
      </c>
      <c r="S109" s="212">
        <v>6</v>
      </c>
      <c r="T109" s="213" t="s">
        <v>90</v>
      </c>
      <c r="U109" s="213" t="s">
        <v>103</v>
      </c>
      <c r="V109" s="212" t="s">
        <v>104</v>
      </c>
      <c r="W109" s="213" t="s">
        <v>105</v>
      </c>
      <c r="X109" s="231" t="s">
        <v>8</v>
      </c>
      <c r="Y109" s="232" t="s">
        <v>89</v>
      </c>
      <c r="Z109" s="233" t="s">
        <v>107</v>
      </c>
      <c r="AB109" s="212">
        <v>4</v>
      </c>
      <c r="AC109" s="216" t="s">
        <v>97</v>
      </c>
      <c r="AD109" s="216" t="s">
        <v>98</v>
      </c>
      <c r="AE109" s="50">
        <v>401</v>
      </c>
      <c r="AF109" s="213" t="s">
        <v>92</v>
      </c>
      <c r="AG109" s="231" t="s">
        <v>8</v>
      </c>
      <c r="AH109" s="235" t="s">
        <v>123</v>
      </c>
      <c r="AI109" s="234" t="s">
        <v>8</v>
      </c>
    </row>
    <row r="110" spans="1:35">
      <c r="A110" s="25"/>
      <c r="B110" s="38"/>
      <c r="C110" s="38"/>
      <c r="D110" s="26"/>
      <c r="E110" s="38"/>
      <c r="F110" s="87"/>
      <c r="G110" s="108"/>
      <c r="H110" s="129"/>
      <c r="J110" s="212">
        <v>4</v>
      </c>
      <c r="K110" s="216" t="s">
        <v>90</v>
      </c>
      <c r="L110" s="216" t="s">
        <v>91</v>
      </c>
      <c r="M110" s="26">
        <v>402</v>
      </c>
      <c r="N110" s="216" t="s">
        <v>92</v>
      </c>
      <c r="O110" s="215" t="s">
        <v>8</v>
      </c>
      <c r="P110" s="215" t="s">
        <v>89</v>
      </c>
      <c r="Q110" s="229" t="s">
        <v>8</v>
      </c>
      <c r="S110" s="220">
        <v>6</v>
      </c>
      <c r="T110" s="213" t="s">
        <v>90</v>
      </c>
      <c r="U110" s="213" t="s">
        <v>103</v>
      </c>
      <c r="V110" s="220" t="s">
        <v>108</v>
      </c>
      <c r="W110" s="216" t="s">
        <v>109</v>
      </c>
      <c r="X110" s="231" t="s">
        <v>8</v>
      </c>
      <c r="Y110" s="232" t="s">
        <v>89</v>
      </c>
      <c r="Z110" s="233" t="s">
        <v>107</v>
      </c>
      <c r="AB110" s="212">
        <v>4</v>
      </c>
      <c r="AC110" s="213" t="s">
        <v>86</v>
      </c>
      <c r="AD110" s="213" t="s">
        <v>87</v>
      </c>
      <c r="AE110" s="26">
        <v>402</v>
      </c>
      <c r="AF110" s="216" t="s">
        <v>102</v>
      </c>
      <c r="AG110" s="231" t="s">
        <v>8</v>
      </c>
      <c r="AH110" s="235" t="s">
        <v>123</v>
      </c>
      <c r="AI110" s="234" t="s">
        <v>8</v>
      </c>
    </row>
    <row r="111" spans="1:35">
      <c r="A111" s="25"/>
      <c r="B111" s="38"/>
      <c r="C111" s="38"/>
      <c r="D111" s="27"/>
      <c r="E111" s="38"/>
      <c r="F111" s="87"/>
      <c r="G111" s="108"/>
      <c r="H111" s="129"/>
      <c r="J111" s="212">
        <v>4</v>
      </c>
      <c r="K111" s="216" t="s">
        <v>90</v>
      </c>
      <c r="L111" s="216" t="s">
        <v>91</v>
      </c>
      <c r="M111" s="217">
        <v>403</v>
      </c>
      <c r="N111" s="216" t="s">
        <v>93</v>
      </c>
      <c r="O111" s="215" t="s">
        <v>8</v>
      </c>
      <c r="P111" s="215" t="s">
        <v>89</v>
      </c>
      <c r="Q111" s="229" t="s">
        <v>8</v>
      </c>
      <c r="S111" s="220">
        <v>6</v>
      </c>
      <c r="T111" s="216" t="s">
        <v>97</v>
      </c>
      <c r="U111" s="216" t="s">
        <v>98</v>
      </c>
      <c r="V111" s="220" t="s">
        <v>110</v>
      </c>
      <c r="W111" s="216" t="s">
        <v>105</v>
      </c>
      <c r="X111" s="231" t="s">
        <v>8</v>
      </c>
      <c r="Y111" s="232" t="s">
        <v>89</v>
      </c>
      <c r="Z111" s="233" t="s">
        <v>107</v>
      </c>
      <c r="AB111" s="212">
        <v>4</v>
      </c>
      <c r="AC111" s="216" t="s">
        <v>111</v>
      </c>
      <c r="AD111" s="216" t="s">
        <v>112</v>
      </c>
      <c r="AE111" s="26">
        <v>403</v>
      </c>
      <c r="AF111" s="216" t="s">
        <v>99</v>
      </c>
      <c r="AG111" s="231" t="s">
        <v>8</v>
      </c>
      <c r="AH111" s="235" t="s">
        <v>123</v>
      </c>
      <c r="AI111" s="234" t="s">
        <v>8</v>
      </c>
    </row>
    <row r="112" spans="1:35">
      <c r="A112" s="25"/>
      <c r="B112" s="38"/>
      <c r="C112" s="38"/>
      <c r="D112" s="27"/>
      <c r="E112" s="38"/>
      <c r="F112" s="87"/>
      <c r="G112" s="108"/>
      <c r="H112" s="129"/>
      <c r="J112" s="212">
        <v>4</v>
      </c>
      <c r="K112" s="228" t="s">
        <v>121</v>
      </c>
      <c r="L112" s="228" t="s">
        <v>122</v>
      </c>
      <c r="M112" s="217">
        <v>404</v>
      </c>
      <c r="N112" s="216" t="s">
        <v>88</v>
      </c>
      <c r="O112" s="215" t="s">
        <v>8</v>
      </c>
      <c r="P112" s="237" t="s">
        <v>123</v>
      </c>
      <c r="Q112" s="229" t="s">
        <v>8</v>
      </c>
      <c r="S112" s="25"/>
      <c r="T112" s="44"/>
      <c r="U112" s="44"/>
      <c r="V112" s="26"/>
      <c r="W112" s="44"/>
      <c r="X112" s="108"/>
      <c r="Y112" s="111"/>
      <c r="Z112" s="114"/>
      <c r="AB112" s="212">
        <v>4</v>
      </c>
      <c r="AC112" s="216" t="s">
        <v>111</v>
      </c>
      <c r="AD112" s="216" t="s">
        <v>112</v>
      </c>
      <c r="AE112" s="26">
        <v>404</v>
      </c>
      <c r="AF112" s="216" t="s">
        <v>96</v>
      </c>
      <c r="AG112" s="231" t="s">
        <v>8</v>
      </c>
      <c r="AH112" s="235" t="s">
        <v>123</v>
      </c>
      <c r="AI112" s="234" t="s">
        <v>8</v>
      </c>
    </row>
    <row r="113" spans="1:35">
      <c r="A113" s="25"/>
      <c r="B113" s="38"/>
      <c r="C113" s="38"/>
      <c r="D113" s="27"/>
      <c r="E113" s="38"/>
      <c r="F113" s="87"/>
      <c r="G113" s="108"/>
      <c r="H113" s="129"/>
      <c r="J113" s="212">
        <v>4</v>
      </c>
      <c r="K113" s="216" t="s">
        <v>90</v>
      </c>
      <c r="L113" s="216" t="s">
        <v>91</v>
      </c>
      <c r="M113" s="217">
        <v>405</v>
      </c>
      <c r="N113" s="216" t="s">
        <v>96</v>
      </c>
      <c r="O113" s="215" t="s">
        <v>8</v>
      </c>
      <c r="P113" s="215" t="s">
        <v>89</v>
      </c>
      <c r="Q113" s="229" t="s">
        <v>8</v>
      </c>
      <c r="S113" s="25"/>
      <c r="T113" s="44"/>
      <c r="U113" s="44"/>
      <c r="V113" s="26"/>
      <c r="W113" s="44"/>
      <c r="X113" s="108"/>
      <c r="Y113" s="111"/>
      <c r="Z113" s="114"/>
      <c r="AB113" s="212">
        <v>4</v>
      </c>
      <c r="AC113" s="216" t="s">
        <v>111</v>
      </c>
      <c r="AD113" s="216" t="s">
        <v>112</v>
      </c>
      <c r="AE113" s="26">
        <v>405</v>
      </c>
      <c r="AF113" s="216" t="s">
        <v>88</v>
      </c>
      <c r="AG113" s="231" t="s">
        <v>8</v>
      </c>
      <c r="AH113" s="235" t="s">
        <v>123</v>
      </c>
      <c r="AI113" s="234" t="s">
        <v>8</v>
      </c>
    </row>
    <row r="114" spans="1:35" ht="15.75" thickBot="1">
      <c r="A114" s="25"/>
      <c r="B114" s="38"/>
      <c r="C114" s="38"/>
      <c r="D114" s="27"/>
      <c r="E114" s="38"/>
      <c r="F114" s="87"/>
      <c r="G114" s="108"/>
      <c r="H114" s="129"/>
      <c r="J114" s="212">
        <v>4</v>
      </c>
      <c r="K114" s="216" t="s">
        <v>94</v>
      </c>
      <c r="L114" s="216" t="s">
        <v>95</v>
      </c>
      <c r="M114" s="217">
        <v>406</v>
      </c>
      <c r="N114" s="216" t="s">
        <v>92</v>
      </c>
      <c r="O114" s="215" t="s">
        <v>8</v>
      </c>
      <c r="P114" s="215" t="s">
        <v>89</v>
      </c>
      <c r="Q114" s="229" t="s">
        <v>8</v>
      </c>
      <c r="S114" s="28"/>
      <c r="T114" s="45"/>
      <c r="U114" s="45"/>
      <c r="V114" s="49"/>
      <c r="W114" s="45"/>
      <c r="X114" s="109"/>
      <c r="Y114" s="112"/>
      <c r="Z114" s="115"/>
      <c r="AB114" s="212">
        <v>4</v>
      </c>
      <c r="AC114" s="216" t="s">
        <v>97</v>
      </c>
      <c r="AD114" s="216" t="s">
        <v>98</v>
      </c>
      <c r="AE114" s="26">
        <v>406</v>
      </c>
      <c r="AF114" s="216" t="s">
        <v>88</v>
      </c>
      <c r="AG114" s="231" t="s">
        <v>8</v>
      </c>
      <c r="AH114" s="235" t="s">
        <v>123</v>
      </c>
      <c r="AI114" s="234" t="s">
        <v>8</v>
      </c>
    </row>
    <row r="115" spans="1:35">
      <c r="A115" s="25"/>
      <c r="B115" s="38"/>
      <c r="C115" s="38"/>
      <c r="D115" s="27"/>
      <c r="E115" s="38"/>
      <c r="F115" s="87"/>
      <c r="G115" s="108"/>
      <c r="H115" s="129"/>
      <c r="J115" s="212">
        <v>4</v>
      </c>
      <c r="K115" s="216" t="s">
        <v>94</v>
      </c>
      <c r="L115" s="216" t="s">
        <v>95</v>
      </c>
      <c r="M115" s="217">
        <v>407</v>
      </c>
      <c r="N115" s="216" t="s">
        <v>93</v>
      </c>
      <c r="O115" s="215" t="s">
        <v>8</v>
      </c>
      <c r="P115" s="215" t="s">
        <v>89</v>
      </c>
      <c r="Q115" s="229" t="s">
        <v>8</v>
      </c>
      <c r="S115" s="40"/>
      <c r="T115" s="46"/>
      <c r="U115" s="46"/>
      <c r="V115" s="41"/>
      <c r="W115" s="46"/>
      <c r="X115" s="107"/>
      <c r="Y115" s="110"/>
      <c r="Z115" s="113"/>
      <c r="AB115" s="212">
        <v>4</v>
      </c>
      <c r="AC115" s="216" t="s">
        <v>111</v>
      </c>
      <c r="AD115" s="216" t="s">
        <v>112</v>
      </c>
      <c r="AE115" s="26">
        <v>407</v>
      </c>
      <c r="AF115" s="216" t="s">
        <v>93</v>
      </c>
      <c r="AG115" s="231" t="s">
        <v>8</v>
      </c>
      <c r="AH115" s="235" t="s">
        <v>123</v>
      </c>
      <c r="AI115" s="234" t="s">
        <v>8</v>
      </c>
    </row>
    <row r="116" spans="1:35">
      <c r="A116" s="25"/>
      <c r="B116" s="38"/>
      <c r="C116" s="38"/>
      <c r="D116" s="27"/>
      <c r="E116" s="38"/>
      <c r="F116" s="87"/>
      <c r="G116" s="108"/>
      <c r="H116" s="116"/>
      <c r="J116" s="212">
        <v>4</v>
      </c>
      <c r="K116" s="228" t="s">
        <v>121</v>
      </c>
      <c r="L116" s="228" t="s">
        <v>122</v>
      </c>
      <c r="M116" s="217">
        <v>408</v>
      </c>
      <c r="N116" s="216" t="s">
        <v>99</v>
      </c>
      <c r="O116" s="215" t="s">
        <v>8</v>
      </c>
      <c r="P116" s="237" t="s">
        <v>123</v>
      </c>
      <c r="Q116" s="229" t="s">
        <v>8</v>
      </c>
      <c r="S116" s="25"/>
      <c r="T116" s="44"/>
      <c r="U116" s="44"/>
      <c r="V116" s="27"/>
      <c r="W116" s="44"/>
      <c r="X116" s="108"/>
      <c r="Y116" s="111"/>
      <c r="Z116" s="114"/>
      <c r="AB116" s="212">
        <v>4</v>
      </c>
      <c r="AC116" s="216" t="s">
        <v>111</v>
      </c>
      <c r="AD116" s="216" t="s">
        <v>112</v>
      </c>
      <c r="AE116" s="26">
        <v>408</v>
      </c>
      <c r="AF116" s="216" t="s">
        <v>88</v>
      </c>
      <c r="AG116" s="231" t="s">
        <v>8</v>
      </c>
      <c r="AH116" s="235" t="s">
        <v>123</v>
      </c>
      <c r="AI116" s="234" t="s">
        <v>8</v>
      </c>
    </row>
    <row r="117" spans="1:35">
      <c r="A117" s="25"/>
      <c r="B117" s="38"/>
      <c r="C117" s="38"/>
      <c r="D117" s="27"/>
      <c r="E117" s="38"/>
      <c r="F117" s="87"/>
      <c r="G117" s="108"/>
      <c r="H117" s="116"/>
      <c r="J117" s="212">
        <v>4</v>
      </c>
      <c r="K117" s="216" t="s">
        <v>94</v>
      </c>
      <c r="L117" s="216" t="s">
        <v>95</v>
      </c>
      <c r="M117" s="217">
        <v>409</v>
      </c>
      <c r="N117" s="216" t="s">
        <v>96</v>
      </c>
      <c r="O117" s="215" t="s">
        <v>8</v>
      </c>
      <c r="P117" s="215" t="s">
        <v>89</v>
      </c>
      <c r="Q117" s="229" t="s">
        <v>8</v>
      </c>
      <c r="S117" s="25"/>
      <c r="T117" s="44"/>
      <c r="U117" s="44"/>
      <c r="V117" s="27"/>
      <c r="W117" s="44"/>
      <c r="X117" s="108"/>
      <c r="Y117" s="111"/>
      <c r="Z117" s="114"/>
      <c r="AB117" s="212">
        <v>4</v>
      </c>
      <c r="AC117" s="216" t="s">
        <v>97</v>
      </c>
      <c r="AD117" s="216" t="s">
        <v>98</v>
      </c>
      <c r="AE117" s="26">
        <v>409</v>
      </c>
      <c r="AF117" s="216" t="s">
        <v>92</v>
      </c>
      <c r="AG117" s="231" t="s">
        <v>8</v>
      </c>
      <c r="AH117" s="235" t="s">
        <v>123</v>
      </c>
      <c r="AI117" s="234" t="s">
        <v>8</v>
      </c>
    </row>
    <row r="118" spans="1:35">
      <c r="A118" s="25"/>
      <c r="B118" s="38"/>
      <c r="C118" s="38"/>
      <c r="D118" s="27"/>
      <c r="E118" s="38"/>
      <c r="F118" s="108"/>
      <c r="G118" s="108"/>
      <c r="H118" s="116"/>
      <c r="J118" s="212">
        <v>4</v>
      </c>
      <c r="K118" s="216" t="s">
        <v>100</v>
      </c>
      <c r="L118" s="216" t="s">
        <v>101</v>
      </c>
      <c r="M118" s="217">
        <v>410</v>
      </c>
      <c r="N118" s="216" t="s">
        <v>102</v>
      </c>
      <c r="O118" s="215" t="s">
        <v>8</v>
      </c>
      <c r="P118" s="215" t="s">
        <v>89</v>
      </c>
      <c r="Q118" s="229" t="s">
        <v>8</v>
      </c>
      <c r="S118" s="25"/>
      <c r="T118" s="44"/>
      <c r="U118" s="44"/>
      <c r="V118" s="27"/>
      <c r="W118" s="44"/>
      <c r="X118" s="108"/>
      <c r="Y118" s="111"/>
      <c r="Z118" s="114"/>
      <c r="AB118" s="212">
        <v>4</v>
      </c>
      <c r="AC118" s="216" t="s">
        <v>111</v>
      </c>
      <c r="AD118" s="216" t="s">
        <v>112</v>
      </c>
      <c r="AE118" s="26">
        <v>410</v>
      </c>
      <c r="AF118" s="216" t="s">
        <v>96</v>
      </c>
      <c r="AG118" s="231" t="s">
        <v>8</v>
      </c>
      <c r="AH118" s="235" t="s">
        <v>123</v>
      </c>
      <c r="AI118" s="234" t="s">
        <v>8</v>
      </c>
    </row>
    <row r="119" spans="1:35">
      <c r="A119" s="25"/>
      <c r="B119" s="38"/>
      <c r="C119" s="38"/>
      <c r="D119" s="27"/>
      <c r="E119" s="38"/>
      <c r="F119" s="108"/>
      <c r="G119" s="108"/>
      <c r="H119" s="116"/>
      <c r="J119" s="25"/>
      <c r="K119" s="44"/>
      <c r="L119" s="44"/>
      <c r="M119" s="27"/>
      <c r="N119" s="44"/>
      <c r="O119" s="89"/>
      <c r="P119" s="87"/>
      <c r="Q119" s="129"/>
      <c r="S119" s="31"/>
      <c r="T119" s="32"/>
      <c r="U119" s="33" t="s">
        <v>28</v>
      </c>
      <c r="V119" s="34">
        <f>COUNTA(V109:V114)</f>
        <v>3</v>
      </c>
      <c r="W119" s="35" t="s">
        <v>25</v>
      </c>
      <c r="X119" s="53">
        <f>COUNTIF(X109:X118,"S")</f>
        <v>3</v>
      </c>
      <c r="Y119" s="54">
        <f>COUNTIF(Y109:Y118,"P")</f>
        <v>3</v>
      </c>
      <c r="Z119" s="54">
        <f>COUNTIF(Z109:Z118,"S")</f>
        <v>0</v>
      </c>
      <c r="AB119" s="25"/>
      <c r="AC119" s="44"/>
      <c r="AD119" s="44"/>
      <c r="AE119" s="27"/>
      <c r="AF119" s="44"/>
      <c r="AG119" s="108"/>
      <c r="AH119" s="111"/>
      <c r="AI119" s="119"/>
    </row>
    <row r="120" spans="1:35">
      <c r="A120" s="25"/>
      <c r="B120" s="38"/>
      <c r="C120" s="38"/>
      <c r="D120" s="27"/>
      <c r="E120" s="38"/>
      <c r="F120" s="108"/>
      <c r="G120" s="108"/>
      <c r="H120" s="116"/>
      <c r="J120" s="25"/>
      <c r="K120" s="44"/>
      <c r="L120" s="44"/>
      <c r="M120" s="27"/>
      <c r="N120" s="44"/>
      <c r="O120" s="89"/>
      <c r="P120" s="87"/>
      <c r="Q120" s="129"/>
      <c r="S120" s="31"/>
      <c r="T120" s="32"/>
      <c r="U120" s="33" t="s">
        <v>29</v>
      </c>
      <c r="V120" s="34">
        <f>COUNTA(V115:V118)</f>
        <v>0</v>
      </c>
      <c r="W120" s="35" t="s">
        <v>26</v>
      </c>
      <c r="X120" s="53">
        <f>COUNTIF(X109:X118,"N")</f>
        <v>0</v>
      </c>
      <c r="Y120" s="54">
        <f>COUNTIF(Y109:Y118,"D")</f>
        <v>0</v>
      </c>
      <c r="Z120" s="54">
        <f>COUNTIF(Z109:Z118,"N")</f>
        <v>3</v>
      </c>
      <c r="AB120" s="25"/>
      <c r="AC120" s="44"/>
      <c r="AD120" s="44"/>
      <c r="AE120" s="27"/>
      <c r="AF120" s="44"/>
      <c r="AG120" s="108"/>
      <c r="AH120" s="111"/>
      <c r="AI120" s="119"/>
    </row>
    <row r="121" spans="1:35" ht="15.75" thickBot="1">
      <c r="A121" s="25"/>
      <c r="B121" s="38"/>
      <c r="C121" s="38"/>
      <c r="D121" s="26"/>
      <c r="E121" s="38"/>
      <c r="F121" s="108"/>
      <c r="G121" s="108"/>
      <c r="H121" s="116"/>
      <c r="J121" s="25"/>
      <c r="K121" s="44"/>
      <c r="L121" s="44"/>
      <c r="M121" s="26"/>
      <c r="N121" s="44"/>
      <c r="O121" s="89"/>
      <c r="P121" s="87"/>
      <c r="Q121" s="129"/>
      <c r="S121" s="28"/>
      <c r="T121" s="29"/>
      <c r="U121" s="47" t="s">
        <v>30</v>
      </c>
      <c r="V121" s="48">
        <f>SUM(V119:V120)</f>
        <v>3</v>
      </c>
      <c r="W121" s="36" t="s">
        <v>27</v>
      </c>
      <c r="X121" s="37">
        <f>SUM(X119:X120)</f>
        <v>3</v>
      </c>
      <c r="Y121" s="49">
        <f>SUM(Y119:Y120)</f>
        <v>3</v>
      </c>
      <c r="Z121" s="49">
        <f>SUM(Z119:Z120)</f>
        <v>3</v>
      </c>
      <c r="AB121" s="25"/>
      <c r="AC121" s="44"/>
      <c r="AD121" s="44"/>
      <c r="AE121" s="26"/>
      <c r="AF121" s="44"/>
      <c r="AG121" s="108"/>
      <c r="AH121" s="111"/>
      <c r="AI121" s="119"/>
    </row>
    <row r="122" spans="1:35">
      <c r="A122" s="25"/>
      <c r="B122" s="38"/>
      <c r="C122" s="38"/>
      <c r="D122" s="26"/>
      <c r="E122" s="38"/>
      <c r="F122" s="108"/>
      <c r="G122" s="108"/>
      <c r="H122" s="116"/>
      <c r="J122" s="25"/>
      <c r="K122" s="44"/>
      <c r="L122" s="44"/>
      <c r="M122" s="26"/>
      <c r="N122" s="44"/>
      <c r="O122" s="89"/>
      <c r="P122" s="87"/>
      <c r="Q122" s="129"/>
      <c r="AB122" s="25"/>
      <c r="AC122" s="44"/>
      <c r="AD122" s="44"/>
      <c r="AE122" s="26"/>
      <c r="AF122" s="44"/>
      <c r="AG122" s="108"/>
      <c r="AH122" s="111"/>
      <c r="AI122" s="119"/>
    </row>
    <row r="123" spans="1:35" ht="15.75" thickBot="1">
      <c r="A123" s="28"/>
      <c r="B123" s="39"/>
      <c r="C123" s="39"/>
      <c r="D123" s="30"/>
      <c r="E123" s="39"/>
      <c r="F123" s="109"/>
      <c r="G123" s="109"/>
      <c r="H123" s="117"/>
      <c r="J123" s="28"/>
      <c r="K123" s="45"/>
      <c r="L123" s="45"/>
      <c r="M123" s="30"/>
      <c r="N123" s="45"/>
      <c r="O123" s="90"/>
      <c r="P123" s="88"/>
      <c r="Q123" s="133"/>
      <c r="AB123" s="28"/>
      <c r="AC123" s="45"/>
      <c r="AD123" s="45"/>
      <c r="AE123" s="30"/>
      <c r="AF123" s="45"/>
      <c r="AG123" s="109"/>
      <c r="AH123" s="112"/>
      <c r="AI123" s="120"/>
    </row>
    <row r="124" spans="1:35">
      <c r="A124" s="40"/>
      <c r="B124" s="42"/>
      <c r="C124" s="42"/>
      <c r="D124" s="41"/>
      <c r="E124" s="42"/>
      <c r="F124" s="107"/>
      <c r="G124" s="107"/>
      <c r="H124" s="118"/>
      <c r="J124" s="40"/>
      <c r="K124" s="46"/>
      <c r="L124" s="46"/>
      <c r="M124" s="41"/>
      <c r="N124" s="46"/>
      <c r="O124" s="86"/>
      <c r="P124" s="126"/>
      <c r="Q124" s="128"/>
      <c r="AB124" s="40"/>
      <c r="AC124" s="46"/>
      <c r="AD124" s="46"/>
      <c r="AE124" s="41"/>
      <c r="AF124" s="46"/>
      <c r="AG124" s="107"/>
      <c r="AH124" s="110"/>
      <c r="AI124" s="121"/>
    </row>
    <row r="125" spans="1:35">
      <c r="A125" s="25"/>
      <c r="B125" s="38"/>
      <c r="C125" s="38"/>
      <c r="D125" s="27"/>
      <c r="E125" s="38"/>
      <c r="F125" s="108"/>
      <c r="G125" s="108"/>
      <c r="H125" s="116"/>
      <c r="J125" s="25"/>
      <c r="K125" s="44"/>
      <c r="L125" s="44"/>
      <c r="M125" s="27"/>
      <c r="N125" s="44"/>
      <c r="O125" s="87"/>
      <c r="P125" s="127"/>
      <c r="Q125" s="129"/>
      <c r="AB125" s="25"/>
      <c r="AC125" s="44"/>
      <c r="AD125" s="44"/>
      <c r="AE125" s="27"/>
      <c r="AF125" s="44"/>
      <c r="AG125" s="108"/>
      <c r="AH125" s="111"/>
      <c r="AI125" s="119"/>
    </row>
    <row r="126" spans="1:35">
      <c r="A126" s="25"/>
      <c r="B126" s="38"/>
      <c r="C126" s="38"/>
      <c r="D126" s="27"/>
      <c r="E126" s="38"/>
      <c r="F126" s="127"/>
      <c r="G126" s="108"/>
      <c r="H126" s="116"/>
      <c r="J126" s="25"/>
      <c r="K126" s="44"/>
      <c r="L126" s="44"/>
      <c r="M126" s="27"/>
      <c r="N126" s="44"/>
      <c r="O126" s="87"/>
      <c r="P126" s="127"/>
      <c r="Q126" s="129"/>
      <c r="AB126" s="25"/>
      <c r="AC126" s="44"/>
      <c r="AD126" s="44"/>
      <c r="AE126" s="27"/>
      <c r="AF126" s="44"/>
      <c r="AG126" s="108"/>
      <c r="AH126" s="111"/>
      <c r="AI126" s="119"/>
    </row>
    <row r="127" spans="1:35">
      <c r="A127" s="25"/>
      <c r="B127" s="38"/>
      <c r="C127" s="38"/>
      <c r="D127" s="27"/>
      <c r="E127" s="38"/>
      <c r="F127" s="108"/>
      <c r="G127" s="108"/>
      <c r="H127" s="116"/>
      <c r="J127" s="25"/>
      <c r="K127" s="44"/>
      <c r="L127" s="44"/>
      <c r="M127" s="27"/>
      <c r="N127" s="44"/>
      <c r="O127" s="87"/>
      <c r="P127" s="127"/>
      <c r="Q127" s="129"/>
      <c r="AB127" s="25"/>
      <c r="AC127" s="44"/>
      <c r="AD127" s="44"/>
      <c r="AE127" s="27"/>
      <c r="AF127" s="44"/>
      <c r="AG127" s="108"/>
      <c r="AH127" s="111"/>
      <c r="AI127" s="119"/>
    </row>
    <row r="128" spans="1:35">
      <c r="A128" s="25"/>
      <c r="B128" s="38"/>
      <c r="C128" s="38"/>
      <c r="D128" s="27"/>
      <c r="E128" s="38"/>
      <c r="F128" s="127"/>
      <c r="G128" s="108"/>
      <c r="H128" s="116"/>
      <c r="J128" s="25"/>
      <c r="K128" s="44"/>
      <c r="L128" s="44"/>
      <c r="M128" s="27"/>
      <c r="N128" s="44"/>
      <c r="O128" s="87"/>
      <c r="P128" s="127"/>
      <c r="Q128" s="129"/>
      <c r="AB128" s="25"/>
      <c r="AC128" s="44"/>
      <c r="AD128" s="44"/>
      <c r="AE128" s="27"/>
      <c r="AF128" s="44"/>
      <c r="AG128" s="108"/>
      <c r="AH128" s="111"/>
      <c r="AI128" s="119"/>
    </row>
    <row r="129" spans="1:35">
      <c r="A129" s="25"/>
      <c r="B129" s="38"/>
      <c r="C129" s="38"/>
      <c r="D129" s="27"/>
      <c r="E129" s="38"/>
      <c r="F129" s="108"/>
      <c r="G129" s="108"/>
      <c r="H129" s="116"/>
      <c r="J129" s="25"/>
      <c r="K129" s="44"/>
      <c r="L129" s="44"/>
      <c r="M129" s="27"/>
      <c r="N129" s="44"/>
      <c r="O129" s="87"/>
      <c r="P129" s="127"/>
      <c r="Q129" s="129"/>
      <c r="AB129" s="25"/>
      <c r="AC129" s="44"/>
      <c r="AD129" s="44"/>
      <c r="AE129" s="27"/>
      <c r="AF129" s="44"/>
      <c r="AG129" s="108"/>
      <c r="AH129" s="111"/>
      <c r="AI129" s="119"/>
    </row>
    <row r="130" spans="1:35">
      <c r="A130" s="25"/>
      <c r="B130" s="38"/>
      <c r="C130" s="38"/>
      <c r="D130" s="27"/>
      <c r="E130" s="38"/>
      <c r="F130" s="108"/>
      <c r="G130" s="108"/>
      <c r="H130" s="116"/>
      <c r="J130" s="25"/>
      <c r="K130" s="44"/>
      <c r="L130" s="44"/>
      <c r="M130" s="27"/>
      <c r="N130" s="44"/>
      <c r="O130" s="87"/>
      <c r="P130" s="127"/>
      <c r="Q130" s="129"/>
      <c r="AB130" s="25"/>
      <c r="AC130" s="44"/>
      <c r="AD130" s="44"/>
      <c r="AE130" s="27"/>
      <c r="AF130" s="44"/>
      <c r="AG130" s="108"/>
      <c r="AH130" s="111"/>
      <c r="AI130" s="119"/>
    </row>
    <row r="131" spans="1:35">
      <c r="A131" s="25"/>
      <c r="B131" s="38"/>
      <c r="C131" s="38"/>
      <c r="D131" s="27"/>
      <c r="E131" s="38"/>
      <c r="F131" s="108"/>
      <c r="G131" s="108"/>
      <c r="H131" s="116"/>
      <c r="J131" s="25"/>
      <c r="K131" s="44"/>
      <c r="L131" s="44"/>
      <c r="M131" s="27"/>
      <c r="N131" s="44"/>
      <c r="O131" s="87"/>
      <c r="P131" s="127"/>
      <c r="Q131" s="129"/>
      <c r="AB131" s="25"/>
      <c r="AC131" s="44"/>
      <c r="AD131" s="44"/>
      <c r="AE131" s="27"/>
      <c r="AF131" s="44"/>
      <c r="AG131" s="108"/>
      <c r="AH131" s="111"/>
      <c r="AI131" s="119"/>
    </row>
    <row r="132" spans="1:35">
      <c r="A132" s="25"/>
      <c r="B132" s="38"/>
      <c r="C132" s="38"/>
      <c r="D132" s="27"/>
      <c r="E132" s="38"/>
      <c r="F132" s="108"/>
      <c r="G132" s="108"/>
      <c r="H132" s="116"/>
      <c r="J132" s="25"/>
      <c r="K132" s="44"/>
      <c r="L132" s="44"/>
      <c r="M132" s="27"/>
      <c r="N132" s="44"/>
      <c r="O132" s="87"/>
      <c r="P132" s="127"/>
      <c r="Q132" s="129"/>
      <c r="AB132" s="25"/>
      <c r="AC132" s="44"/>
      <c r="AD132" s="44"/>
      <c r="AE132" s="27"/>
      <c r="AF132" s="44"/>
      <c r="AG132" s="108"/>
      <c r="AH132" s="111"/>
      <c r="AI132" s="119"/>
    </row>
    <row r="133" spans="1:35">
      <c r="A133" s="25"/>
      <c r="B133" s="38"/>
      <c r="C133" s="38"/>
      <c r="D133" s="27"/>
      <c r="E133" s="38"/>
      <c r="F133" s="108"/>
      <c r="G133" s="108"/>
      <c r="H133" s="116"/>
      <c r="J133" s="25"/>
      <c r="K133" s="44"/>
      <c r="L133" s="44"/>
      <c r="M133" s="27"/>
      <c r="N133" s="44"/>
      <c r="O133" s="87"/>
      <c r="P133" s="127"/>
      <c r="Q133" s="129"/>
      <c r="AB133" s="25"/>
      <c r="AC133" s="44"/>
      <c r="AD133" s="44"/>
      <c r="AE133" s="27"/>
      <c r="AF133" s="44"/>
      <c r="AG133" s="108"/>
      <c r="AH133" s="111"/>
      <c r="AI133" s="119"/>
    </row>
    <row r="134" spans="1:35">
      <c r="A134" s="25"/>
      <c r="B134" s="38"/>
      <c r="C134" s="38"/>
      <c r="D134" s="27"/>
      <c r="E134" s="38"/>
      <c r="F134" s="108"/>
      <c r="G134" s="108"/>
      <c r="H134" s="116"/>
      <c r="J134" s="25"/>
      <c r="K134" s="44"/>
      <c r="L134" s="44"/>
      <c r="M134" s="27"/>
      <c r="N134" s="44"/>
      <c r="O134" s="87"/>
      <c r="P134" s="127"/>
      <c r="Q134" s="129"/>
      <c r="AB134" s="25"/>
      <c r="AC134" s="44"/>
      <c r="AD134" s="44"/>
      <c r="AE134" s="27"/>
      <c r="AF134" s="55"/>
      <c r="AG134" s="108"/>
      <c r="AH134" s="111"/>
      <c r="AI134" s="119"/>
    </row>
    <row r="135" spans="1:35">
      <c r="A135" s="25"/>
      <c r="B135" s="38"/>
      <c r="C135" s="38"/>
      <c r="D135" s="27"/>
      <c r="E135" s="38"/>
      <c r="F135" s="108"/>
      <c r="G135" s="108"/>
      <c r="H135" s="116"/>
      <c r="J135" s="25"/>
      <c r="K135" s="44"/>
      <c r="L135" s="44"/>
      <c r="M135" s="27"/>
      <c r="N135" s="44"/>
      <c r="O135" s="87"/>
      <c r="P135" s="127"/>
      <c r="Q135" s="129"/>
      <c r="AB135" s="25"/>
      <c r="AC135" s="44"/>
      <c r="AD135" s="44"/>
      <c r="AE135" s="27"/>
      <c r="AF135" s="44"/>
      <c r="AG135" s="108"/>
      <c r="AH135" s="111"/>
      <c r="AI135" s="119"/>
    </row>
    <row r="136" spans="1:35">
      <c r="A136" s="25"/>
      <c r="B136" s="38"/>
      <c r="C136" s="38"/>
      <c r="D136" s="27"/>
      <c r="E136" s="38"/>
      <c r="F136" s="108"/>
      <c r="G136" s="108"/>
      <c r="H136" s="116"/>
      <c r="J136" s="25"/>
      <c r="K136" s="44"/>
      <c r="L136" s="44"/>
      <c r="M136" s="27"/>
      <c r="N136" s="44"/>
      <c r="O136" s="87"/>
      <c r="P136" s="127"/>
      <c r="Q136" s="129"/>
      <c r="AB136" s="25"/>
      <c r="AC136" s="44"/>
      <c r="AD136" s="44"/>
      <c r="AE136" s="27"/>
      <c r="AF136" s="44"/>
      <c r="AG136" s="108"/>
      <c r="AH136" s="111"/>
      <c r="AI136" s="119"/>
    </row>
    <row r="137" spans="1:35">
      <c r="A137" s="25"/>
      <c r="B137" s="38"/>
      <c r="C137" s="38"/>
      <c r="D137" s="27"/>
      <c r="E137" s="38"/>
      <c r="F137" s="108"/>
      <c r="G137" s="108"/>
      <c r="H137" s="116"/>
      <c r="J137" s="25"/>
      <c r="K137" s="44"/>
      <c r="L137" s="44"/>
      <c r="M137" s="27"/>
      <c r="N137" s="44"/>
      <c r="O137" s="87"/>
      <c r="P137" s="127"/>
      <c r="Q137" s="129"/>
      <c r="AB137" s="25"/>
      <c r="AC137" s="44"/>
      <c r="AD137" s="44"/>
      <c r="AE137" s="27"/>
      <c r="AF137" s="44"/>
      <c r="AG137" s="108"/>
      <c r="AH137" s="111"/>
      <c r="AI137" s="119"/>
    </row>
    <row r="138" spans="1:35">
      <c r="A138" s="31"/>
      <c r="B138" s="32"/>
      <c r="C138" s="33" t="s">
        <v>28</v>
      </c>
      <c r="D138" s="34">
        <f>COUNTA(D109:D123)</f>
        <v>0</v>
      </c>
      <c r="E138" s="35" t="s">
        <v>25</v>
      </c>
      <c r="F138" s="53">
        <f>COUNTIF(F109:F137,"S")</f>
        <v>0</v>
      </c>
      <c r="G138" s="54">
        <f>COUNTIF(G109:G137,"P")</f>
        <v>0</v>
      </c>
      <c r="H138" s="54">
        <f>COUNTIF(H109:H137,"S")</f>
        <v>0</v>
      </c>
      <c r="J138" s="31"/>
      <c r="K138" s="32"/>
      <c r="L138" s="33" t="s">
        <v>28</v>
      </c>
      <c r="M138" s="34">
        <f>COUNTA(M109:M123)</f>
        <v>10</v>
      </c>
      <c r="N138" s="35" t="s">
        <v>25</v>
      </c>
      <c r="O138" s="53">
        <f>COUNTIF(O109:O137,"S")</f>
        <v>10</v>
      </c>
      <c r="P138" s="54">
        <f>COUNTIF(P109:P137,"P")</f>
        <v>7</v>
      </c>
      <c r="Q138" s="54">
        <f>COUNTIF(Q109:Q137,"S")</f>
        <v>10</v>
      </c>
      <c r="AB138" s="31"/>
      <c r="AC138" s="32"/>
      <c r="AD138" s="33" t="s">
        <v>28</v>
      </c>
      <c r="AE138" s="34">
        <f>COUNTA(AE109:AE123)</f>
        <v>10</v>
      </c>
      <c r="AF138" s="35" t="s">
        <v>25</v>
      </c>
      <c r="AG138" s="53">
        <f>COUNTIF(AG109:AG137,"S")</f>
        <v>10</v>
      </c>
      <c r="AH138" s="54">
        <f>COUNTIF(AH109:AH137,"P")</f>
        <v>0</v>
      </c>
      <c r="AI138" s="54">
        <f>COUNTIF(AI109:AI137,"S")</f>
        <v>10</v>
      </c>
    </row>
    <row r="139" spans="1:35">
      <c r="A139" s="31"/>
      <c r="B139" s="32"/>
      <c r="C139" s="33" t="s">
        <v>29</v>
      </c>
      <c r="D139" s="34">
        <f>COUNTA(D124:D137)</f>
        <v>0</v>
      </c>
      <c r="E139" s="35" t="s">
        <v>26</v>
      </c>
      <c r="F139" s="53">
        <f>COUNTIF(F109:F137,"N")</f>
        <v>0</v>
      </c>
      <c r="G139" s="54">
        <f>COUNTIF(G109:G137,"D")</f>
        <v>0</v>
      </c>
      <c r="H139" s="54">
        <f>COUNTIF(H109:H137,"N")</f>
        <v>0</v>
      </c>
      <c r="J139" s="31"/>
      <c r="K139" s="32"/>
      <c r="L139" s="33" t="s">
        <v>29</v>
      </c>
      <c r="M139" s="34">
        <f>COUNTA(M124:M137)</f>
        <v>0</v>
      </c>
      <c r="N139" s="35" t="s">
        <v>26</v>
      </c>
      <c r="O139" s="53">
        <f>COUNTIF(O109:O137,"N")</f>
        <v>0</v>
      </c>
      <c r="P139" s="54">
        <f>COUNTIF(P109:P137,"D")</f>
        <v>3</v>
      </c>
      <c r="Q139" s="54">
        <f>COUNTIF(Q109:Q137,"N")</f>
        <v>0</v>
      </c>
      <c r="AB139" s="31"/>
      <c r="AC139" s="32"/>
      <c r="AD139" s="33" t="s">
        <v>29</v>
      </c>
      <c r="AE139" s="34">
        <f>COUNTA(AE124:AE137)</f>
        <v>0</v>
      </c>
      <c r="AF139" s="35" t="s">
        <v>26</v>
      </c>
      <c r="AG139" s="53">
        <f>COUNTIF(AG109:AG137,"N")</f>
        <v>0</v>
      </c>
      <c r="AH139" s="54">
        <f>COUNTIF(AH109:AH137,"D")</f>
        <v>10</v>
      </c>
      <c r="AI139" s="54">
        <f>COUNTIF(AI109:AI137,"N")</f>
        <v>0</v>
      </c>
    </row>
    <row r="140" spans="1:35" ht="15.75" thickBot="1">
      <c r="A140" s="28"/>
      <c r="B140" s="29"/>
      <c r="C140" s="47" t="s">
        <v>30</v>
      </c>
      <c r="D140" s="48">
        <f>SUM(D138:D139)</f>
        <v>0</v>
      </c>
      <c r="E140" s="36" t="s">
        <v>27</v>
      </c>
      <c r="F140" s="37">
        <f>SUM(F138:F139)</f>
        <v>0</v>
      </c>
      <c r="G140" s="49">
        <f>SUM(G138:G139)</f>
        <v>0</v>
      </c>
      <c r="H140" s="49">
        <f>SUM(H138:H139)</f>
        <v>0</v>
      </c>
      <c r="J140" s="28"/>
      <c r="K140" s="29"/>
      <c r="L140" s="47" t="s">
        <v>30</v>
      </c>
      <c r="M140" s="48">
        <f>SUM(M138:M139)</f>
        <v>10</v>
      </c>
      <c r="N140" s="36" t="s">
        <v>27</v>
      </c>
      <c r="O140" s="37">
        <f>SUM(O138:O139)</f>
        <v>10</v>
      </c>
      <c r="P140" s="49">
        <f>SUM(P138:P139)</f>
        <v>10</v>
      </c>
      <c r="Q140" s="49">
        <f>SUM(Q138:Q139)</f>
        <v>10</v>
      </c>
      <c r="AB140" s="28"/>
      <c r="AC140" s="29"/>
      <c r="AD140" s="47" t="s">
        <v>30</v>
      </c>
      <c r="AE140" s="48">
        <f>SUM(AE138:AE139)</f>
        <v>10</v>
      </c>
      <c r="AF140" s="36" t="s">
        <v>27</v>
      </c>
      <c r="AG140" s="37">
        <f>SUM(AG138:AG139)</f>
        <v>10</v>
      </c>
      <c r="AH140" s="49">
        <f>SUM(AH138:AH139)</f>
        <v>10</v>
      </c>
      <c r="AI140" s="49">
        <f>SUM(AI138:AI139)</f>
        <v>10</v>
      </c>
    </row>
    <row r="141" spans="1:35" ht="15.75" thickBot="1"/>
    <row r="142" spans="1:35">
      <c r="A142" s="281" t="s">
        <v>17</v>
      </c>
      <c r="B142" s="283" t="s">
        <v>18</v>
      </c>
      <c r="C142" s="283" t="s">
        <v>19</v>
      </c>
      <c r="D142" s="283" t="s">
        <v>20</v>
      </c>
      <c r="E142" s="283" t="s">
        <v>21</v>
      </c>
      <c r="F142" s="285" t="s">
        <v>35</v>
      </c>
      <c r="G142" s="285"/>
      <c r="H142" s="286"/>
      <c r="J142" s="281" t="s">
        <v>17</v>
      </c>
      <c r="K142" s="283" t="s">
        <v>18</v>
      </c>
      <c r="L142" s="283" t="s">
        <v>19</v>
      </c>
      <c r="M142" s="283" t="s">
        <v>20</v>
      </c>
      <c r="N142" s="283" t="s">
        <v>21</v>
      </c>
      <c r="O142" s="285" t="s">
        <v>35</v>
      </c>
      <c r="P142" s="285"/>
      <c r="Q142" s="286"/>
    </row>
    <row r="143" spans="1:35" ht="39" thickBot="1">
      <c r="A143" s="282"/>
      <c r="B143" s="284"/>
      <c r="C143" s="284"/>
      <c r="D143" s="284"/>
      <c r="E143" s="284"/>
      <c r="F143" s="56" t="s">
        <v>22</v>
      </c>
      <c r="G143" s="56" t="s">
        <v>23</v>
      </c>
      <c r="H143" s="57" t="s">
        <v>77</v>
      </c>
      <c r="J143" s="282"/>
      <c r="K143" s="284"/>
      <c r="L143" s="284"/>
      <c r="M143" s="284"/>
      <c r="N143" s="284"/>
      <c r="O143" s="56" t="s">
        <v>22</v>
      </c>
      <c r="P143" s="56" t="s">
        <v>23</v>
      </c>
      <c r="Q143" s="57" t="s">
        <v>77</v>
      </c>
    </row>
    <row r="144" spans="1:35">
      <c r="A144" s="40"/>
      <c r="B144" s="42"/>
      <c r="C144" s="42"/>
      <c r="D144" s="50"/>
      <c r="E144" s="42"/>
      <c r="F144" s="107"/>
      <c r="G144" s="122"/>
      <c r="H144" s="124"/>
      <c r="J144" s="212">
        <v>4</v>
      </c>
      <c r="K144" s="228" t="s">
        <v>121</v>
      </c>
      <c r="L144" s="228" t="s">
        <v>122</v>
      </c>
      <c r="M144" s="50">
        <v>401</v>
      </c>
      <c r="N144" s="213" t="s">
        <v>88</v>
      </c>
      <c r="O144" s="214" t="s">
        <v>8</v>
      </c>
      <c r="P144" s="237" t="s">
        <v>123</v>
      </c>
      <c r="Q144" s="229" t="s">
        <v>8</v>
      </c>
    </row>
    <row r="145" spans="1:17">
      <c r="A145" s="25"/>
      <c r="B145" s="38"/>
      <c r="C145" s="38"/>
      <c r="D145" s="26"/>
      <c r="E145" s="38"/>
      <c r="F145" s="108"/>
      <c r="G145" s="123"/>
      <c r="H145" s="125"/>
      <c r="J145" s="212">
        <v>4</v>
      </c>
      <c r="K145" s="216" t="s">
        <v>90</v>
      </c>
      <c r="L145" s="216" t="s">
        <v>91</v>
      </c>
      <c r="M145" s="26">
        <v>402</v>
      </c>
      <c r="N145" s="216" t="s">
        <v>92</v>
      </c>
      <c r="O145" s="215" t="s">
        <v>8</v>
      </c>
      <c r="P145" s="215" t="s">
        <v>89</v>
      </c>
      <c r="Q145" s="229" t="s">
        <v>8</v>
      </c>
    </row>
    <row r="146" spans="1:17">
      <c r="A146" s="25"/>
      <c r="B146" s="38"/>
      <c r="C146" s="38"/>
      <c r="D146" s="27"/>
      <c r="E146" s="38"/>
      <c r="F146" s="108"/>
      <c r="G146" s="123"/>
      <c r="H146" s="125"/>
      <c r="J146" s="212">
        <v>4</v>
      </c>
      <c r="K146" s="216" t="s">
        <v>90</v>
      </c>
      <c r="L146" s="216" t="s">
        <v>91</v>
      </c>
      <c r="M146" s="217">
        <v>403</v>
      </c>
      <c r="N146" s="216" t="s">
        <v>93</v>
      </c>
      <c r="O146" s="215" t="s">
        <v>8</v>
      </c>
      <c r="P146" s="215" t="s">
        <v>89</v>
      </c>
      <c r="Q146" s="229" t="s">
        <v>8</v>
      </c>
    </row>
    <row r="147" spans="1:17">
      <c r="A147" s="25"/>
      <c r="B147" s="38"/>
      <c r="C147" s="38"/>
      <c r="D147" s="27"/>
      <c r="E147" s="38"/>
      <c r="F147" s="108"/>
      <c r="G147" s="123"/>
      <c r="H147" s="125"/>
      <c r="J147" s="212">
        <v>4</v>
      </c>
      <c r="K147" s="228" t="s">
        <v>121</v>
      </c>
      <c r="L147" s="228" t="s">
        <v>122</v>
      </c>
      <c r="M147" s="217">
        <v>404</v>
      </c>
      <c r="N147" s="216" t="s">
        <v>88</v>
      </c>
      <c r="O147" s="215" t="s">
        <v>8</v>
      </c>
      <c r="P147" s="237" t="s">
        <v>123</v>
      </c>
      <c r="Q147" s="229" t="s">
        <v>8</v>
      </c>
    </row>
    <row r="148" spans="1:17">
      <c r="A148" s="25"/>
      <c r="B148" s="38"/>
      <c r="C148" s="38"/>
      <c r="D148" s="27"/>
      <c r="E148" s="38"/>
      <c r="F148" s="108"/>
      <c r="G148" s="123"/>
      <c r="H148" s="125"/>
      <c r="J148" s="212">
        <v>4</v>
      </c>
      <c r="K148" s="216" t="s">
        <v>90</v>
      </c>
      <c r="L148" s="216" t="s">
        <v>91</v>
      </c>
      <c r="M148" s="217">
        <v>405</v>
      </c>
      <c r="N148" s="216" t="s">
        <v>96</v>
      </c>
      <c r="O148" s="215" t="s">
        <v>8</v>
      </c>
      <c r="P148" s="215" t="s">
        <v>89</v>
      </c>
      <c r="Q148" s="229" t="s">
        <v>8</v>
      </c>
    </row>
    <row r="149" spans="1:17">
      <c r="A149" s="25"/>
      <c r="B149" s="38"/>
      <c r="C149" s="38"/>
      <c r="D149" s="27"/>
      <c r="E149" s="38"/>
      <c r="F149" s="108"/>
      <c r="G149" s="123"/>
      <c r="H149" s="125"/>
      <c r="J149" s="212">
        <v>4</v>
      </c>
      <c r="K149" s="216" t="s">
        <v>94</v>
      </c>
      <c r="L149" s="216" t="s">
        <v>95</v>
      </c>
      <c r="M149" s="217">
        <v>406</v>
      </c>
      <c r="N149" s="216" t="s">
        <v>92</v>
      </c>
      <c r="O149" s="215" t="s">
        <v>8</v>
      </c>
      <c r="P149" s="215" t="s">
        <v>89</v>
      </c>
      <c r="Q149" s="229" t="s">
        <v>8</v>
      </c>
    </row>
    <row r="150" spans="1:17">
      <c r="A150" s="25"/>
      <c r="B150" s="38"/>
      <c r="C150" s="38"/>
      <c r="D150" s="27"/>
      <c r="E150" s="38"/>
      <c r="F150" s="108"/>
      <c r="G150" s="123"/>
      <c r="H150" s="125"/>
      <c r="J150" s="212">
        <v>4</v>
      </c>
      <c r="K150" s="216" t="s">
        <v>94</v>
      </c>
      <c r="L150" s="216" t="s">
        <v>95</v>
      </c>
      <c r="M150" s="217">
        <v>407</v>
      </c>
      <c r="N150" s="216" t="s">
        <v>93</v>
      </c>
      <c r="O150" s="215" t="s">
        <v>8</v>
      </c>
      <c r="P150" s="215" t="s">
        <v>89</v>
      </c>
      <c r="Q150" s="229" t="s">
        <v>8</v>
      </c>
    </row>
    <row r="151" spans="1:17">
      <c r="A151" s="25"/>
      <c r="B151" s="38"/>
      <c r="C151" s="38"/>
      <c r="D151" s="27"/>
      <c r="E151" s="38"/>
      <c r="F151" s="108"/>
      <c r="G151" s="123"/>
      <c r="H151" s="116"/>
      <c r="J151" s="212">
        <v>4</v>
      </c>
      <c r="K151" s="228" t="s">
        <v>121</v>
      </c>
      <c r="L151" s="228" t="s">
        <v>122</v>
      </c>
      <c r="M151" s="217">
        <v>408</v>
      </c>
      <c r="N151" s="216" t="s">
        <v>99</v>
      </c>
      <c r="O151" s="215" t="s">
        <v>8</v>
      </c>
      <c r="P151" s="237" t="s">
        <v>123</v>
      </c>
      <c r="Q151" s="229" t="s">
        <v>8</v>
      </c>
    </row>
    <row r="152" spans="1:17">
      <c r="A152" s="25"/>
      <c r="B152" s="38"/>
      <c r="C152" s="38"/>
      <c r="D152" s="27"/>
      <c r="E152" s="38"/>
      <c r="F152" s="108"/>
      <c r="G152" s="108"/>
      <c r="H152" s="116"/>
      <c r="J152" s="212">
        <v>4</v>
      </c>
      <c r="K152" s="216" t="s">
        <v>94</v>
      </c>
      <c r="L152" s="216" t="s">
        <v>95</v>
      </c>
      <c r="M152" s="217">
        <v>409</v>
      </c>
      <c r="N152" s="216" t="s">
        <v>96</v>
      </c>
      <c r="O152" s="215" t="s">
        <v>8</v>
      </c>
      <c r="P152" s="215" t="s">
        <v>89</v>
      </c>
      <c r="Q152" s="229" t="s">
        <v>8</v>
      </c>
    </row>
    <row r="153" spans="1:17">
      <c r="A153" s="25"/>
      <c r="B153" s="38"/>
      <c r="C153" s="38"/>
      <c r="D153" s="27"/>
      <c r="E153" s="38"/>
      <c r="F153" s="108"/>
      <c r="G153" s="108"/>
      <c r="H153" s="116"/>
      <c r="J153" s="212">
        <v>4</v>
      </c>
      <c r="K153" s="216" t="s">
        <v>100</v>
      </c>
      <c r="L153" s="216" t="s">
        <v>101</v>
      </c>
      <c r="M153" s="217">
        <v>410</v>
      </c>
      <c r="N153" s="216" t="s">
        <v>102</v>
      </c>
      <c r="O153" s="215" t="s">
        <v>8</v>
      </c>
      <c r="P153" s="215" t="s">
        <v>89</v>
      </c>
      <c r="Q153" s="229" t="s">
        <v>8</v>
      </c>
    </row>
    <row r="154" spans="1:17">
      <c r="A154" s="25"/>
      <c r="B154" s="38"/>
      <c r="C154" s="38"/>
      <c r="D154" s="27"/>
      <c r="E154" s="38"/>
      <c r="F154" s="108"/>
      <c r="G154" s="108"/>
      <c r="H154" s="116"/>
      <c r="J154" s="25"/>
      <c r="K154" s="44"/>
      <c r="L154" s="44"/>
      <c r="M154" s="27"/>
      <c r="N154" s="44"/>
      <c r="O154" s="108"/>
      <c r="P154" s="108"/>
      <c r="Q154" s="116"/>
    </row>
    <row r="155" spans="1:17">
      <c r="A155" s="25"/>
      <c r="B155" s="38"/>
      <c r="C155" s="38"/>
      <c r="D155" s="27"/>
      <c r="E155" s="38"/>
      <c r="F155" s="108"/>
      <c r="G155" s="108"/>
      <c r="H155" s="116"/>
      <c r="J155" s="25"/>
      <c r="K155" s="44"/>
      <c r="L155" s="44"/>
      <c r="M155" s="27"/>
      <c r="N155" s="44"/>
      <c r="O155" s="108"/>
      <c r="P155" s="108"/>
      <c r="Q155" s="116"/>
    </row>
    <row r="156" spans="1:17">
      <c r="A156" s="25"/>
      <c r="B156" s="38"/>
      <c r="C156" s="38"/>
      <c r="D156" s="26"/>
      <c r="E156" s="38"/>
      <c r="F156" s="108"/>
      <c r="G156" s="108"/>
      <c r="H156" s="116"/>
      <c r="J156" s="25"/>
      <c r="K156" s="44"/>
      <c r="L156" s="44"/>
      <c r="M156" s="26"/>
      <c r="N156" s="44"/>
      <c r="O156" s="108"/>
      <c r="P156" s="108"/>
      <c r="Q156" s="116"/>
    </row>
    <row r="157" spans="1:17">
      <c r="A157" s="25"/>
      <c r="B157" s="38"/>
      <c r="C157" s="38"/>
      <c r="D157" s="26"/>
      <c r="E157" s="38"/>
      <c r="F157" s="108"/>
      <c r="G157" s="108"/>
      <c r="H157" s="116"/>
      <c r="J157" s="25"/>
      <c r="K157" s="44"/>
      <c r="L157" s="44"/>
      <c r="M157" s="26"/>
      <c r="N157" s="44"/>
      <c r="O157" s="108"/>
      <c r="P157" s="108"/>
      <c r="Q157" s="116"/>
    </row>
    <row r="158" spans="1:17" ht="15.75" thickBot="1">
      <c r="A158" s="28"/>
      <c r="B158" s="39"/>
      <c r="C158" s="39"/>
      <c r="D158" s="30"/>
      <c r="E158" s="39"/>
      <c r="F158" s="109"/>
      <c r="G158" s="109"/>
      <c r="H158" s="117"/>
      <c r="J158" s="28"/>
      <c r="K158" s="45"/>
      <c r="L158" s="45"/>
      <c r="M158" s="30"/>
      <c r="N158" s="45"/>
      <c r="O158" s="109"/>
      <c r="P158" s="109"/>
      <c r="Q158" s="117"/>
    </row>
    <row r="159" spans="1:17">
      <c r="A159" s="40"/>
      <c r="B159" s="42"/>
      <c r="C159" s="42"/>
      <c r="D159" s="41"/>
      <c r="E159" s="42"/>
      <c r="F159" s="126"/>
      <c r="G159" s="107"/>
      <c r="H159" s="118"/>
      <c r="J159" s="40"/>
      <c r="K159" s="46"/>
      <c r="L159" s="46"/>
      <c r="M159" s="41"/>
      <c r="N159" s="46"/>
      <c r="O159" s="107"/>
      <c r="P159" s="107"/>
      <c r="Q159" s="118"/>
    </row>
    <row r="160" spans="1:17">
      <c r="A160" s="25"/>
      <c r="B160" s="38"/>
      <c r="C160" s="38"/>
      <c r="D160" s="27"/>
      <c r="E160" s="38"/>
      <c r="F160" s="127"/>
      <c r="G160" s="108"/>
      <c r="H160" s="116"/>
      <c r="J160" s="25"/>
      <c r="K160" s="44"/>
      <c r="L160" s="44"/>
      <c r="M160" s="27"/>
      <c r="N160" s="44"/>
      <c r="O160" s="108"/>
      <c r="P160" s="108"/>
      <c r="Q160" s="116"/>
    </row>
    <row r="161" spans="1:17">
      <c r="A161" s="25"/>
      <c r="B161" s="38"/>
      <c r="C161" s="38"/>
      <c r="D161" s="27"/>
      <c r="E161" s="38"/>
      <c r="F161" s="127"/>
      <c r="G161" s="108"/>
      <c r="H161" s="116"/>
      <c r="J161" s="25"/>
      <c r="K161" s="44"/>
      <c r="L161" s="44"/>
      <c r="M161" s="27"/>
      <c r="N161" s="44"/>
      <c r="O161" s="108"/>
      <c r="P161" s="108"/>
      <c r="Q161" s="116"/>
    </row>
    <row r="162" spans="1:17">
      <c r="A162" s="25"/>
      <c r="B162" s="38"/>
      <c r="C162" s="38"/>
      <c r="D162" s="27"/>
      <c r="E162" s="38"/>
      <c r="F162" s="127"/>
      <c r="G162" s="108"/>
      <c r="H162" s="116"/>
      <c r="J162" s="25"/>
      <c r="K162" s="44"/>
      <c r="L162" s="44"/>
      <c r="M162" s="27"/>
      <c r="N162" s="44"/>
      <c r="O162" s="108"/>
      <c r="P162" s="108"/>
      <c r="Q162" s="116"/>
    </row>
    <row r="163" spans="1:17">
      <c r="A163" s="25"/>
      <c r="B163" s="38"/>
      <c r="C163" s="38"/>
      <c r="D163" s="27"/>
      <c r="E163" s="38"/>
      <c r="F163" s="127"/>
      <c r="G163" s="108"/>
      <c r="H163" s="116"/>
      <c r="J163" s="25"/>
      <c r="K163" s="44"/>
      <c r="L163" s="44"/>
      <c r="M163" s="27"/>
      <c r="N163" s="44"/>
      <c r="O163" s="108"/>
      <c r="P163" s="108"/>
      <c r="Q163" s="116"/>
    </row>
    <row r="164" spans="1:17">
      <c r="A164" s="25"/>
      <c r="B164" s="38"/>
      <c r="C164" s="38"/>
      <c r="D164" s="27"/>
      <c r="E164" s="38"/>
      <c r="F164" s="127"/>
      <c r="G164" s="108"/>
      <c r="H164" s="116"/>
      <c r="J164" s="25"/>
      <c r="K164" s="44"/>
      <c r="L164" s="44"/>
      <c r="M164" s="27"/>
      <c r="N164" s="44"/>
      <c r="O164" s="108"/>
      <c r="P164" s="108"/>
      <c r="Q164" s="116"/>
    </row>
    <row r="165" spans="1:17">
      <c r="A165" s="25"/>
      <c r="B165" s="38"/>
      <c r="C165" s="38"/>
      <c r="D165" s="27"/>
      <c r="E165" s="38"/>
      <c r="F165" s="108"/>
      <c r="G165" s="108"/>
      <c r="H165" s="116"/>
      <c r="J165" s="25"/>
      <c r="K165" s="44"/>
      <c r="L165" s="44"/>
      <c r="M165" s="27"/>
      <c r="N165" s="44"/>
      <c r="O165" s="108"/>
      <c r="P165" s="108"/>
      <c r="Q165" s="116"/>
    </row>
    <row r="166" spans="1:17">
      <c r="A166" s="25"/>
      <c r="B166" s="38"/>
      <c r="C166" s="38"/>
      <c r="D166" s="27"/>
      <c r="E166" s="38"/>
      <c r="F166" s="108"/>
      <c r="G166" s="108"/>
      <c r="H166" s="116"/>
      <c r="J166" s="25"/>
      <c r="K166" s="44"/>
      <c r="L166" s="44"/>
      <c r="M166" s="27"/>
      <c r="N166" s="44"/>
      <c r="O166" s="108"/>
      <c r="P166" s="108"/>
      <c r="Q166" s="116"/>
    </row>
    <row r="167" spans="1:17">
      <c r="A167" s="25"/>
      <c r="B167" s="38"/>
      <c r="C167" s="38"/>
      <c r="D167" s="27"/>
      <c r="E167" s="38"/>
      <c r="F167" s="108"/>
      <c r="G167" s="108"/>
      <c r="H167" s="116"/>
      <c r="J167" s="25"/>
      <c r="K167" s="44"/>
      <c r="L167" s="44"/>
      <c r="M167" s="27"/>
      <c r="N167" s="44"/>
      <c r="O167" s="108"/>
      <c r="P167" s="108"/>
      <c r="Q167" s="116"/>
    </row>
    <row r="168" spans="1:17">
      <c r="A168" s="25"/>
      <c r="B168" s="38"/>
      <c r="C168" s="38"/>
      <c r="D168" s="27"/>
      <c r="E168" s="38"/>
      <c r="F168" s="108"/>
      <c r="G168" s="108"/>
      <c r="H168" s="116"/>
      <c r="J168" s="25"/>
      <c r="K168" s="44"/>
      <c r="L168" s="44"/>
      <c r="M168" s="27"/>
      <c r="N168" s="44"/>
      <c r="O168" s="108"/>
      <c r="P168" s="108"/>
      <c r="Q168" s="116"/>
    </row>
    <row r="169" spans="1:17">
      <c r="A169" s="25"/>
      <c r="B169" s="38"/>
      <c r="C169" s="38"/>
      <c r="D169" s="27"/>
      <c r="E169" s="38"/>
      <c r="F169" s="108"/>
      <c r="G169" s="108"/>
      <c r="H169" s="116"/>
      <c r="J169" s="25"/>
      <c r="K169" s="44"/>
      <c r="L169" s="44"/>
      <c r="M169" s="27"/>
      <c r="N169" s="44"/>
      <c r="O169" s="108"/>
      <c r="P169" s="108"/>
      <c r="Q169" s="116"/>
    </row>
    <row r="170" spans="1:17">
      <c r="A170" s="25"/>
      <c r="B170" s="38"/>
      <c r="C170" s="38"/>
      <c r="D170" s="27"/>
      <c r="E170" s="38"/>
      <c r="F170" s="108"/>
      <c r="G170" s="108"/>
      <c r="H170" s="116"/>
      <c r="J170" s="25"/>
      <c r="K170" s="44"/>
      <c r="L170" s="44"/>
      <c r="M170" s="27"/>
      <c r="N170" s="44"/>
      <c r="O170" s="108"/>
      <c r="P170" s="108"/>
      <c r="Q170" s="116"/>
    </row>
    <row r="171" spans="1:17">
      <c r="A171" s="25"/>
      <c r="B171" s="38"/>
      <c r="C171" s="38"/>
      <c r="D171" s="27"/>
      <c r="E171" s="38"/>
      <c r="F171" s="108"/>
      <c r="G171" s="108"/>
      <c r="H171" s="116"/>
      <c r="J171" s="25"/>
      <c r="K171" s="44"/>
      <c r="L171" s="44"/>
      <c r="M171" s="27"/>
      <c r="N171" s="44"/>
      <c r="O171" s="108"/>
      <c r="P171" s="108"/>
      <c r="Q171" s="116"/>
    </row>
    <row r="172" spans="1:17">
      <c r="A172" s="25"/>
      <c r="B172" s="38"/>
      <c r="C172" s="38"/>
      <c r="D172" s="27"/>
      <c r="E172" s="38"/>
      <c r="F172" s="127"/>
      <c r="G172" s="108"/>
      <c r="H172" s="116"/>
      <c r="J172" s="25"/>
      <c r="K172" s="44"/>
      <c r="L172" s="44"/>
      <c r="M172" s="27"/>
      <c r="N172" s="44"/>
      <c r="O172" s="108"/>
      <c r="P172" s="108"/>
      <c r="Q172" s="116"/>
    </row>
    <row r="173" spans="1:17">
      <c r="A173" s="31"/>
      <c r="B173" s="32"/>
      <c r="C173" s="33" t="s">
        <v>28</v>
      </c>
      <c r="D173" s="34">
        <f>COUNTA(D144:D158)</f>
        <v>0</v>
      </c>
      <c r="E173" s="35" t="s">
        <v>25</v>
      </c>
      <c r="F173" s="53">
        <f>COUNTIF(F144:F172,"S")</f>
        <v>0</v>
      </c>
      <c r="G173" s="54">
        <f>COUNTIF(G144:G172,"P")</f>
        <v>0</v>
      </c>
      <c r="H173" s="54">
        <f>COUNTIF(H144:H172,"S")</f>
        <v>0</v>
      </c>
      <c r="J173" s="31"/>
      <c r="K173" s="32"/>
      <c r="L173" s="33" t="s">
        <v>28</v>
      </c>
      <c r="M173" s="34">
        <f>COUNTA(M144:M158)</f>
        <v>10</v>
      </c>
      <c r="N173" s="35" t="s">
        <v>25</v>
      </c>
      <c r="O173" s="53">
        <f>COUNTIF(O144:O172,"S")</f>
        <v>10</v>
      </c>
      <c r="P173" s="54">
        <f>COUNTIF(P144:P172,"P")</f>
        <v>7</v>
      </c>
      <c r="Q173" s="54">
        <f>COUNTIF(Q144:Q172,"S")</f>
        <v>10</v>
      </c>
    </row>
    <row r="174" spans="1:17">
      <c r="A174" s="31"/>
      <c r="B174" s="32"/>
      <c r="C174" s="33" t="s">
        <v>29</v>
      </c>
      <c r="D174" s="34">
        <f>COUNTA(D159:D172)</f>
        <v>0</v>
      </c>
      <c r="E174" s="35" t="s">
        <v>26</v>
      </c>
      <c r="F174" s="53">
        <f>COUNTIF(F144:F172,"N")</f>
        <v>0</v>
      </c>
      <c r="G174" s="54">
        <f>COUNTIF(G144:G172,"D")</f>
        <v>0</v>
      </c>
      <c r="H174" s="54">
        <f>COUNTIF(H144:H172,"N")</f>
        <v>0</v>
      </c>
      <c r="J174" s="31"/>
      <c r="K174" s="32"/>
      <c r="L174" s="33" t="s">
        <v>29</v>
      </c>
      <c r="M174" s="34">
        <f>COUNTA(M159:M172)</f>
        <v>0</v>
      </c>
      <c r="N174" s="35" t="s">
        <v>26</v>
      </c>
      <c r="O174" s="53">
        <f>COUNTIF(O144:O172,"N")</f>
        <v>0</v>
      </c>
      <c r="P174" s="54">
        <f>COUNTIF(P144:P172,"D")</f>
        <v>3</v>
      </c>
      <c r="Q174" s="54">
        <f>COUNTIF(Q144:Q172,"N")</f>
        <v>0</v>
      </c>
    </row>
    <row r="175" spans="1:17" ht="15.75" thickBot="1">
      <c r="A175" s="28"/>
      <c r="B175" s="29"/>
      <c r="C175" s="47" t="s">
        <v>30</v>
      </c>
      <c r="D175" s="48">
        <f>SUM(D173:D174)</f>
        <v>0</v>
      </c>
      <c r="E175" s="36" t="s">
        <v>27</v>
      </c>
      <c r="F175" s="37">
        <f>SUM(F173:F174)</f>
        <v>0</v>
      </c>
      <c r="G175" s="49">
        <f>SUM(G173:G174)</f>
        <v>0</v>
      </c>
      <c r="H175" s="49">
        <f>SUM(H173:H174)</f>
        <v>0</v>
      </c>
      <c r="J175" s="28"/>
      <c r="K175" s="29"/>
      <c r="L175" s="47" t="s">
        <v>30</v>
      </c>
      <c r="M175" s="48">
        <f>SUM(M173:M174)</f>
        <v>10</v>
      </c>
      <c r="N175" s="36" t="s">
        <v>27</v>
      </c>
      <c r="O175" s="37">
        <f>SUM(O173:O174)</f>
        <v>10</v>
      </c>
      <c r="P175" s="49">
        <f>SUM(P173:P174)</f>
        <v>10</v>
      </c>
      <c r="Q175" s="49">
        <f>SUM(Q173:Q174)</f>
        <v>10</v>
      </c>
    </row>
    <row r="176" spans="1:17" ht="15.75" thickBot="1"/>
    <row r="177" spans="10:17">
      <c r="J177" s="281" t="s">
        <v>17</v>
      </c>
      <c r="K177" s="283" t="s">
        <v>18</v>
      </c>
      <c r="L177" s="283" t="s">
        <v>19</v>
      </c>
      <c r="M177" s="283" t="s">
        <v>20</v>
      </c>
      <c r="N177" s="283" t="s">
        <v>21</v>
      </c>
      <c r="O177" s="285" t="s">
        <v>34</v>
      </c>
      <c r="P177" s="285"/>
      <c r="Q177" s="286"/>
    </row>
    <row r="178" spans="10:17" ht="39" thickBot="1">
      <c r="J178" s="282"/>
      <c r="K178" s="284"/>
      <c r="L178" s="284"/>
      <c r="M178" s="284"/>
      <c r="N178" s="284"/>
      <c r="O178" s="56" t="s">
        <v>22</v>
      </c>
      <c r="P178" s="56" t="s">
        <v>23</v>
      </c>
      <c r="Q178" s="57" t="s">
        <v>77</v>
      </c>
    </row>
    <row r="179" spans="10:17">
      <c r="J179" s="212">
        <v>4</v>
      </c>
      <c r="K179" s="228" t="s">
        <v>121</v>
      </c>
      <c r="L179" s="228" t="s">
        <v>122</v>
      </c>
      <c r="M179" s="50">
        <v>401</v>
      </c>
      <c r="N179" s="213" t="s">
        <v>88</v>
      </c>
      <c r="O179" s="214" t="s">
        <v>8</v>
      </c>
      <c r="P179" s="237" t="s">
        <v>123</v>
      </c>
      <c r="Q179" s="229" t="s">
        <v>8</v>
      </c>
    </row>
    <row r="180" spans="10:17">
      <c r="J180" s="212">
        <v>4</v>
      </c>
      <c r="K180" s="216" t="s">
        <v>90</v>
      </c>
      <c r="L180" s="216" t="s">
        <v>91</v>
      </c>
      <c r="M180" s="26">
        <v>402</v>
      </c>
      <c r="N180" s="216" t="s">
        <v>92</v>
      </c>
      <c r="O180" s="215" t="s">
        <v>8</v>
      </c>
      <c r="P180" s="215" t="s">
        <v>89</v>
      </c>
      <c r="Q180" s="230" t="s">
        <v>107</v>
      </c>
    </row>
    <row r="181" spans="10:17">
      <c r="J181" s="212">
        <v>4</v>
      </c>
      <c r="K181" s="216" t="s">
        <v>90</v>
      </c>
      <c r="L181" s="216" t="s">
        <v>91</v>
      </c>
      <c r="M181" s="217">
        <v>403</v>
      </c>
      <c r="N181" s="216" t="s">
        <v>93</v>
      </c>
      <c r="O181" s="215" t="s">
        <v>8</v>
      </c>
      <c r="P181" s="215" t="s">
        <v>89</v>
      </c>
      <c r="Q181" s="230" t="s">
        <v>107</v>
      </c>
    </row>
    <row r="182" spans="10:17">
      <c r="J182" s="212">
        <v>4</v>
      </c>
      <c r="K182" s="228" t="s">
        <v>121</v>
      </c>
      <c r="L182" s="228" t="s">
        <v>122</v>
      </c>
      <c r="M182" s="217">
        <v>404</v>
      </c>
      <c r="N182" s="216" t="s">
        <v>88</v>
      </c>
      <c r="O182" s="215" t="s">
        <v>8</v>
      </c>
      <c r="P182" s="237" t="s">
        <v>123</v>
      </c>
      <c r="Q182" s="230" t="s">
        <v>8</v>
      </c>
    </row>
    <row r="183" spans="10:17">
      <c r="J183" s="212">
        <v>4</v>
      </c>
      <c r="K183" s="216" t="s">
        <v>90</v>
      </c>
      <c r="L183" s="216" t="s">
        <v>91</v>
      </c>
      <c r="M183" s="217">
        <v>405</v>
      </c>
      <c r="N183" s="216" t="s">
        <v>96</v>
      </c>
      <c r="O183" s="215" t="s">
        <v>8</v>
      </c>
      <c r="P183" s="215" t="s">
        <v>89</v>
      </c>
      <c r="Q183" s="223" t="s">
        <v>107</v>
      </c>
    </row>
    <row r="184" spans="10:17">
      <c r="J184" s="212">
        <v>4</v>
      </c>
      <c r="K184" s="216" t="s">
        <v>94</v>
      </c>
      <c r="L184" s="216" t="s">
        <v>95</v>
      </c>
      <c r="M184" s="217">
        <v>406</v>
      </c>
      <c r="N184" s="216" t="s">
        <v>92</v>
      </c>
      <c r="O184" s="215" t="s">
        <v>8</v>
      </c>
      <c r="P184" s="215" t="s">
        <v>89</v>
      </c>
      <c r="Q184" s="223" t="s">
        <v>107</v>
      </c>
    </row>
    <row r="185" spans="10:17">
      <c r="J185" s="212">
        <v>4</v>
      </c>
      <c r="K185" s="216" t="s">
        <v>94</v>
      </c>
      <c r="L185" s="216" t="s">
        <v>95</v>
      </c>
      <c r="M185" s="217">
        <v>407</v>
      </c>
      <c r="N185" s="216" t="s">
        <v>93</v>
      </c>
      <c r="O185" s="215" t="s">
        <v>8</v>
      </c>
      <c r="P185" s="215" t="s">
        <v>89</v>
      </c>
      <c r="Q185" s="223" t="s">
        <v>107</v>
      </c>
    </row>
    <row r="186" spans="10:17">
      <c r="J186" s="212">
        <v>4</v>
      </c>
      <c r="K186" s="228" t="s">
        <v>121</v>
      </c>
      <c r="L186" s="228" t="s">
        <v>122</v>
      </c>
      <c r="M186" s="217">
        <v>408</v>
      </c>
      <c r="N186" s="216" t="s">
        <v>99</v>
      </c>
      <c r="O186" s="215" t="s">
        <v>8</v>
      </c>
      <c r="P186" s="237" t="s">
        <v>123</v>
      </c>
      <c r="Q186" s="223" t="s">
        <v>8</v>
      </c>
    </row>
    <row r="187" spans="10:17">
      <c r="J187" s="212">
        <v>4</v>
      </c>
      <c r="K187" s="216" t="s">
        <v>94</v>
      </c>
      <c r="L187" s="216" t="s">
        <v>95</v>
      </c>
      <c r="M187" s="217">
        <v>409</v>
      </c>
      <c r="N187" s="216" t="s">
        <v>96</v>
      </c>
      <c r="O187" s="215" t="s">
        <v>8</v>
      </c>
      <c r="P187" s="215" t="s">
        <v>89</v>
      </c>
      <c r="Q187" s="223" t="s">
        <v>107</v>
      </c>
    </row>
    <row r="188" spans="10:17">
      <c r="J188" s="212">
        <v>4</v>
      </c>
      <c r="K188" s="216" t="s">
        <v>100</v>
      </c>
      <c r="L188" s="216" t="s">
        <v>101</v>
      </c>
      <c r="M188" s="217">
        <v>410</v>
      </c>
      <c r="N188" s="216" t="s">
        <v>102</v>
      </c>
      <c r="O188" s="215" t="s">
        <v>8</v>
      </c>
      <c r="P188" s="215" t="s">
        <v>89</v>
      </c>
      <c r="Q188" s="223" t="s">
        <v>107</v>
      </c>
    </row>
    <row r="189" spans="10:17">
      <c r="J189" s="25"/>
      <c r="K189" s="44"/>
      <c r="L189" s="44"/>
      <c r="M189" s="27"/>
      <c r="N189" s="44"/>
      <c r="O189" s="108"/>
      <c r="P189" s="108"/>
      <c r="Q189" s="116"/>
    </row>
    <row r="190" spans="10:17">
      <c r="J190" s="25"/>
      <c r="K190" s="44"/>
      <c r="L190" s="44"/>
      <c r="M190" s="27"/>
      <c r="N190" s="44"/>
      <c r="O190" s="108"/>
      <c r="P190" s="108"/>
      <c r="Q190" s="116"/>
    </row>
    <row r="191" spans="10:17">
      <c r="J191" s="25"/>
      <c r="K191" s="44"/>
      <c r="L191" s="44"/>
      <c r="M191" s="26"/>
      <c r="N191" s="44"/>
      <c r="O191" s="108"/>
      <c r="P191" s="108"/>
      <c r="Q191" s="116"/>
    </row>
    <row r="192" spans="10:17">
      <c r="J192" s="25"/>
      <c r="K192" s="44"/>
      <c r="L192" s="44"/>
      <c r="M192" s="26"/>
      <c r="N192" s="44"/>
      <c r="O192" s="108"/>
      <c r="P192" s="108"/>
      <c r="Q192" s="116"/>
    </row>
    <row r="193" spans="10:17" ht="15.75" thickBot="1">
      <c r="J193" s="28"/>
      <c r="K193" s="45"/>
      <c r="L193" s="45"/>
      <c r="M193" s="30"/>
      <c r="N193" s="45"/>
      <c r="O193" s="109"/>
      <c r="P193" s="109"/>
      <c r="Q193" s="117"/>
    </row>
    <row r="194" spans="10:17">
      <c r="J194" s="40"/>
      <c r="K194" s="46"/>
      <c r="L194" s="46"/>
      <c r="M194" s="41"/>
      <c r="N194" s="46"/>
      <c r="O194" s="107"/>
      <c r="P194" s="107"/>
      <c r="Q194" s="118"/>
    </row>
    <row r="195" spans="10:17">
      <c r="J195" s="25"/>
      <c r="K195" s="44"/>
      <c r="L195" s="44"/>
      <c r="M195" s="27"/>
      <c r="N195" s="44"/>
      <c r="O195" s="108"/>
      <c r="P195" s="108"/>
      <c r="Q195" s="116"/>
    </row>
    <row r="196" spans="10:17">
      <c r="J196" s="25"/>
      <c r="K196" s="44"/>
      <c r="L196" s="44"/>
      <c r="M196" s="27"/>
      <c r="N196" s="44"/>
      <c r="O196" s="108"/>
      <c r="P196" s="108"/>
      <c r="Q196" s="116"/>
    </row>
    <row r="197" spans="10:17">
      <c r="J197" s="25"/>
      <c r="K197" s="44"/>
      <c r="L197" s="44"/>
      <c r="M197" s="27"/>
      <c r="N197" s="44"/>
      <c r="O197" s="108"/>
      <c r="P197" s="108"/>
      <c r="Q197" s="116"/>
    </row>
    <row r="198" spans="10:17">
      <c r="J198" s="25"/>
      <c r="K198" s="44"/>
      <c r="L198" s="44"/>
      <c r="M198" s="27"/>
      <c r="N198" s="44"/>
      <c r="O198" s="108"/>
      <c r="P198" s="108"/>
      <c r="Q198" s="116"/>
    </row>
    <row r="199" spans="10:17">
      <c r="J199" s="25"/>
      <c r="K199" s="44"/>
      <c r="L199" s="44"/>
      <c r="M199" s="27"/>
      <c r="N199" s="44"/>
      <c r="O199" s="108"/>
      <c r="P199" s="108"/>
      <c r="Q199" s="116"/>
    </row>
    <row r="200" spans="10:17">
      <c r="J200" s="25"/>
      <c r="K200" s="44"/>
      <c r="L200" s="44"/>
      <c r="M200" s="27"/>
      <c r="N200" s="44"/>
      <c r="O200" s="108"/>
      <c r="P200" s="108"/>
      <c r="Q200" s="116"/>
    </row>
    <row r="201" spans="10:17">
      <c r="J201" s="25"/>
      <c r="K201" s="44"/>
      <c r="L201" s="44"/>
      <c r="M201" s="27"/>
      <c r="N201" s="44"/>
      <c r="O201" s="108"/>
      <c r="P201" s="108"/>
      <c r="Q201" s="116"/>
    </row>
    <row r="202" spans="10:17">
      <c r="J202" s="25"/>
      <c r="K202" s="44"/>
      <c r="L202" s="44"/>
      <c r="M202" s="27"/>
      <c r="N202" s="44"/>
      <c r="O202" s="108"/>
      <c r="P202" s="108"/>
      <c r="Q202" s="116"/>
    </row>
    <row r="203" spans="10:17">
      <c r="J203" s="25"/>
      <c r="K203" s="44"/>
      <c r="L203" s="44"/>
      <c r="M203" s="27"/>
      <c r="N203" s="44"/>
      <c r="O203" s="108"/>
      <c r="P203" s="108"/>
      <c r="Q203" s="116"/>
    </row>
    <row r="204" spans="10:17">
      <c r="J204" s="25"/>
      <c r="K204" s="44"/>
      <c r="L204" s="44"/>
      <c r="M204" s="27"/>
      <c r="N204" s="44"/>
      <c r="O204" s="108"/>
      <c r="P204" s="108"/>
      <c r="Q204" s="116"/>
    </row>
    <row r="205" spans="10:17">
      <c r="J205" s="25"/>
      <c r="K205" s="44"/>
      <c r="L205" s="44"/>
      <c r="M205" s="27"/>
      <c r="N205" s="44"/>
      <c r="O205" s="108"/>
      <c r="P205" s="108"/>
      <c r="Q205" s="116"/>
    </row>
    <row r="206" spans="10:17">
      <c r="J206" s="25"/>
      <c r="K206" s="44"/>
      <c r="L206" s="44"/>
      <c r="M206" s="27"/>
      <c r="N206" s="44"/>
      <c r="O206" s="108"/>
      <c r="P206" s="108"/>
      <c r="Q206" s="116"/>
    </row>
    <row r="207" spans="10:17">
      <c r="J207" s="25"/>
      <c r="K207" s="44"/>
      <c r="L207" s="44"/>
      <c r="M207" s="27"/>
      <c r="N207" s="44"/>
      <c r="O207" s="108"/>
      <c r="P207" s="108"/>
      <c r="Q207" s="116"/>
    </row>
    <row r="208" spans="10:17">
      <c r="J208" s="31"/>
      <c r="K208" s="32"/>
      <c r="L208" s="33" t="s">
        <v>28</v>
      </c>
      <c r="M208" s="34">
        <f>COUNTA(M179:M193)</f>
        <v>10</v>
      </c>
      <c r="N208" s="35" t="s">
        <v>25</v>
      </c>
      <c r="O208" s="53">
        <f>COUNTIF(O179:O207,"S")</f>
        <v>10</v>
      </c>
      <c r="P208" s="54">
        <f>COUNTIF(P179:P207,"P")</f>
        <v>7</v>
      </c>
      <c r="Q208" s="54">
        <f>COUNTIF(Q179:Q207,"S")</f>
        <v>3</v>
      </c>
    </row>
    <row r="209" spans="10:17">
      <c r="J209" s="31"/>
      <c r="K209" s="32"/>
      <c r="L209" s="33" t="s">
        <v>29</v>
      </c>
      <c r="M209" s="34">
        <f>COUNTA(M194:M207)</f>
        <v>0</v>
      </c>
      <c r="N209" s="35" t="s">
        <v>26</v>
      </c>
      <c r="O209" s="53">
        <f>COUNTIF(O179:O207,"N")</f>
        <v>0</v>
      </c>
      <c r="P209" s="54">
        <f>COUNTIF(P179:P207,"D")</f>
        <v>3</v>
      </c>
      <c r="Q209" s="54">
        <f>COUNTIF(Q179:Q207,"N")</f>
        <v>7</v>
      </c>
    </row>
    <row r="210" spans="10:17" ht="15.75" thickBot="1">
      <c r="J210" s="28"/>
      <c r="K210" s="29"/>
      <c r="L210" s="47" t="s">
        <v>30</v>
      </c>
      <c r="M210" s="48">
        <f>SUM(M208:M209)</f>
        <v>10</v>
      </c>
      <c r="N210" s="36" t="s">
        <v>27</v>
      </c>
      <c r="O210" s="37">
        <f>SUM(O208:O209)</f>
        <v>10</v>
      </c>
      <c r="P210" s="49">
        <f>SUM(P208:P209)</f>
        <v>10</v>
      </c>
      <c r="Q210" s="49">
        <f>SUM(Q208:Q209)</f>
        <v>10</v>
      </c>
    </row>
  </sheetData>
  <mergeCells count="137">
    <mergeCell ref="AK72:AK73"/>
    <mergeCell ref="AL72:AL73"/>
    <mergeCell ref="AM72:AM73"/>
    <mergeCell ref="AN72:AN73"/>
    <mergeCell ref="AO72:AO73"/>
    <mergeCell ref="AP72:AR72"/>
    <mergeCell ref="AK1:AR1"/>
    <mergeCell ref="AK2:AK3"/>
    <mergeCell ref="AL2:AL3"/>
    <mergeCell ref="AM2:AM3"/>
    <mergeCell ref="AN2:AN3"/>
    <mergeCell ref="AO2:AO3"/>
    <mergeCell ref="AP2:AR2"/>
    <mergeCell ref="AK37:AK38"/>
    <mergeCell ref="AL37:AL38"/>
    <mergeCell ref="AM37:AM38"/>
    <mergeCell ref="AN37:AN38"/>
    <mergeCell ref="AO37:AO38"/>
    <mergeCell ref="AP37:AR37"/>
    <mergeCell ref="AB1:AI1"/>
    <mergeCell ref="F2:H2"/>
    <mergeCell ref="A2:A3"/>
    <mergeCell ref="B2:B3"/>
    <mergeCell ref="C2:C3"/>
    <mergeCell ref="D2:D3"/>
    <mergeCell ref="E2:E3"/>
    <mergeCell ref="AG2:AI2"/>
    <mergeCell ref="J2:J3"/>
    <mergeCell ref="K2:K3"/>
    <mergeCell ref="L2:L3"/>
    <mergeCell ref="M2:M3"/>
    <mergeCell ref="N2:N3"/>
    <mergeCell ref="A37:A38"/>
    <mergeCell ref="B37:B38"/>
    <mergeCell ref="C37:C38"/>
    <mergeCell ref="D37:D38"/>
    <mergeCell ref="E37:E38"/>
    <mergeCell ref="F37:H37"/>
    <mergeCell ref="A1:H1"/>
    <mergeCell ref="J1:Q1"/>
    <mergeCell ref="S1:Z1"/>
    <mergeCell ref="W37:W38"/>
    <mergeCell ref="X37:Z37"/>
    <mergeCell ref="F72:H72"/>
    <mergeCell ref="A107:A108"/>
    <mergeCell ref="B107:B108"/>
    <mergeCell ref="C107:C108"/>
    <mergeCell ref="D107:D108"/>
    <mergeCell ref="E107:E108"/>
    <mergeCell ref="F107:H107"/>
    <mergeCell ref="A72:A73"/>
    <mergeCell ref="B72:B73"/>
    <mergeCell ref="C72:C73"/>
    <mergeCell ref="D72:D73"/>
    <mergeCell ref="E72:E73"/>
    <mergeCell ref="F142:H142"/>
    <mergeCell ref="A142:A143"/>
    <mergeCell ref="B142:B143"/>
    <mergeCell ref="C142:C143"/>
    <mergeCell ref="D142:D143"/>
    <mergeCell ref="E142:E143"/>
    <mergeCell ref="AE37:AE38"/>
    <mergeCell ref="AF37:AF38"/>
    <mergeCell ref="AB2:AB3"/>
    <mergeCell ref="AC2:AC3"/>
    <mergeCell ref="AD2:AD3"/>
    <mergeCell ref="AE2:AE3"/>
    <mergeCell ref="AF2:AF3"/>
    <mergeCell ref="O2:Q2"/>
    <mergeCell ref="X2:Z2"/>
    <mergeCell ref="S2:S3"/>
    <mergeCell ref="T2:T3"/>
    <mergeCell ref="U2:U3"/>
    <mergeCell ref="V2:V3"/>
    <mergeCell ref="W2:W3"/>
    <mergeCell ref="S37:S38"/>
    <mergeCell ref="T37:T38"/>
    <mergeCell ref="U37:U38"/>
    <mergeCell ref="V37:V38"/>
    <mergeCell ref="AG107:AI107"/>
    <mergeCell ref="J37:J38"/>
    <mergeCell ref="K37:K38"/>
    <mergeCell ref="L37:L38"/>
    <mergeCell ref="M37:M38"/>
    <mergeCell ref="N37:N38"/>
    <mergeCell ref="O37:Q37"/>
    <mergeCell ref="J72:J73"/>
    <mergeCell ref="K72:K73"/>
    <mergeCell ref="AB107:AB108"/>
    <mergeCell ref="AC107:AC108"/>
    <mergeCell ref="AD107:AD108"/>
    <mergeCell ref="AE107:AE108"/>
    <mergeCell ref="AF107:AF108"/>
    <mergeCell ref="AG37:AI37"/>
    <mergeCell ref="AB72:AB73"/>
    <mergeCell ref="AC72:AC73"/>
    <mergeCell ref="AD72:AD73"/>
    <mergeCell ref="AE72:AE73"/>
    <mergeCell ref="AF72:AF73"/>
    <mergeCell ref="AG72:AI72"/>
    <mergeCell ref="AB37:AB38"/>
    <mergeCell ref="AC37:AC38"/>
    <mergeCell ref="AD37:AD38"/>
    <mergeCell ref="O177:Q177"/>
    <mergeCell ref="J142:J143"/>
    <mergeCell ref="K142:K143"/>
    <mergeCell ref="L142:L143"/>
    <mergeCell ref="M142:M143"/>
    <mergeCell ref="N142:N143"/>
    <mergeCell ref="L72:L73"/>
    <mergeCell ref="M72:M73"/>
    <mergeCell ref="N72:N73"/>
    <mergeCell ref="O72:Q72"/>
    <mergeCell ref="J107:J108"/>
    <mergeCell ref="K107:K108"/>
    <mergeCell ref="L107:L108"/>
    <mergeCell ref="M107:M108"/>
    <mergeCell ref="N107:N108"/>
    <mergeCell ref="O107:Q107"/>
    <mergeCell ref="O142:Q142"/>
    <mergeCell ref="J177:J178"/>
    <mergeCell ref="K177:K178"/>
    <mergeCell ref="L177:L178"/>
    <mergeCell ref="M177:M178"/>
    <mergeCell ref="N177:N178"/>
    <mergeCell ref="X72:Z72"/>
    <mergeCell ref="S107:S108"/>
    <mergeCell ref="T107:T108"/>
    <mergeCell ref="U107:U108"/>
    <mergeCell ref="V107:V108"/>
    <mergeCell ref="W107:W108"/>
    <mergeCell ref="X107:Z107"/>
    <mergeCell ref="S72:S73"/>
    <mergeCell ref="T72:T73"/>
    <mergeCell ref="U72:U73"/>
    <mergeCell ref="V72:V73"/>
    <mergeCell ref="W72:W73"/>
  </mergeCells>
  <conditionalFormatting sqref="F35">
    <cfRule type="cellIs" dxfId="73" priority="96" operator="equal">
      <formula>$D$35</formula>
    </cfRule>
    <cfRule type="cellIs" dxfId="72" priority="95" operator="notEqual">
      <formula>$D$35</formula>
    </cfRule>
  </conditionalFormatting>
  <conditionalFormatting sqref="F70">
    <cfRule type="cellIs" dxfId="71" priority="72" operator="equal">
      <formula>$D$35</formula>
    </cfRule>
    <cfRule type="cellIs" dxfId="70" priority="71" operator="notEqual">
      <formula>$D$35</formula>
    </cfRule>
  </conditionalFormatting>
  <conditionalFormatting sqref="F105">
    <cfRule type="cellIs" dxfId="69" priority="68" operator="equal">
      <formula>$D$35</formula>
    </cfRule>
    <cfRule type="cellIs" dxfId="68" priority="67" operator="notEqual">
      <formula>$D$35</formula>
    </cfRule>
  </conditionalFormatting>
  <conditionalFormatting sqref="F140">
    <cfRule type="cellIs" dxfId="67" priority="63" operator="notEqual">
      <formula>$D$35</formula>
    </cfRule>
    <cfRule type="cellIs" dxfId="66" priority="64" operator="equal">
      <formula>$D$35</formula>
    </cfRule>
  </conditionalFormatting>
  <conditionalFormatting sqref="F175">
    <cfRule type="cellIs" dxfId="65" priority="60" operator="equal">
      <formula>$D$35</formula>
    </cfRule>
    <cfRule type="cellIs" dxfId="64" priority="59" operator="notEqual">
      <formula>$D$35</formula>
    </cfRule>
  </conditionalFormatting>
  <conditionalFormatting sqref="G35:H35">
    <cfRule type="cellIs" dxfId="63" priority="88" operator="notEqual">
      <formula>$F$35</formula>
    </cfRule>
    <cfRule type="cellIs" dxfId="62" priority="87" operator="equal">
      <formula>$F$35</formula>
    </cfRule>
  </conditionalFormatting>
  <conditionalFormatting sqref="G70:H70">
    <cfRule type="cellIs" dxfId="61" priority="69" operator="equal">
      <formula>$F$35</formula>
    </cfRule>
    <cfRule type="cellIs" dxfId="60" priority="70" operator="notEqual">
      <formula>$F$35</formula>
    </cfRule>
  </conditionalFormatting>
  <conditionalFormatting sqref="G105:H105">
    <cfRule type="cellIs" dxfId="59" priority="65" operator="equal">
      <formula>$F$35</formula>
    </cfRule>
    <cfRule type="cellIs" dxfId="58" priority="66" operator="notEqual">
      <formula>$F$35</formula>
    </cfRule>
  </conditionalFormatting>
  <conditionalFormatting sqref="G140:H140">
    <cfRule type="cellIs" dxfId="57" priority="62" operator="notEqual">
      <formula>$F$35</formula>
    </cfRule>
    <cfRule type="cellIs" dxfId="56" priority="61" operator="equal">
      <formula>$F$35</formula>
    </cfRule>
  </conditionalFormatting>
  <conditionalFormatting sqref="G175:H175">
    <cfRule type="cellIs" dxfId="55" priority="58" operator="notEqual">
      <formula>$F$35</formula>
    </cfRule>
    <cfRule type="cellIs" dxfId="54" priority="57" operator="equal">
      <formula>$F$35</formula>
    </cfRule>
  </conditionalFormatting>
  <conditionalFormatting sqref="O35">
    <cfRule type="cellIs" dxfId="53" priority="85" operator="notEqual">
      <formula>$D$35</formula>
    </cfRule>
    <cfRule type="cellIs" dxfId="52" priority="86" operator="equal">
      <formula>$D$35</formula>
    </cfRule>
  </conditionalFormatting>
  <conditionalFormatting sqref="O70">
    <cfRule type="cellIs" dxfId="51" priority="39" operator="notEqual">
      <formula>$D$35</formula>
    </cfRule>
    <cfRule type="cellIs" dxfId="50" priority="40" operator="equal">
      <formula>$D$35</formula>
    </cfRule>
  </conditionalFormatting>
  <conditionalFormatting sqref="O105">
    <cfRule type="cellIs" dxfId="49" priority="35" operator="notEqual">
      <formula>$D$35</formula>
    </cfRule>
    <cfRule type="cellIs" dxfId="48" priority="36" operator="equal">
      <formula>$D$35</formula>
    </cfRule>
  </conditionalFormatting>
  <conditionalFormatting sqref="O140">
    <cfRule type="cellIs" dxfId="47" priority="31" operator="notEqual">
      <formula>$D$35</formula>
    </cfRule>
    <cfRule type="cellIs" dxfId="46" priority="32" operator="equal">
      <formula>$D$35</formula>
    </cfRule>
  </conditionalFormatting>
  <conditionalFormatting sqref="O175">
    <cfRule type="cellIs" dxfId="45" priority="28" operator="equal">
      <formula>$D$35</formula>
    </cfRule>
    <cfRule type="cellIs" dxfId="44" priority="27" operator="notEqual">
      <formula>$D$35</formula>
    </cfRule>
  </conditionalFormatting>
  <conditionalFormatting sqref="O210">
    <cfRule type="cellIs" dxfId="43" priority="23" operator="notEqual">
      <formula>$D$35</formula>
    </cfRule>
    <cfRule type="cellIs" dxfId="42" priority="24" operator="equal">
      <formula>$D$35</formula>
    </cfRule>
  </conditionalFormatting>
  <conditionalFormatting sqref="P35:Q35">
    <cfRule type="cellIs" dxfId="41" priority="83" operator="equal">
      <formula>$F$35</formula>
    </cfRule>
    <cfRule type="cellIs" dxfId="40" priority="84" operator="notEqual">
      <formula>$F$35</formula>
    </cfRule>
  </conditionalFormatting>
  <conditionalFormatting sqref="P70:Q70">
    <cfRule type="cellIs" dxfId="39" priority="38" operator="notEqual">
      <formula>$F$35</formula>
    </cfRule>
    <cfRule type="cellIs" dxfId="38" priority="37" operator="equal">
      <formula>$F$35</formula>
    </cfRule>
  </conditionalFormatting>
  <conditionalFormatting sqref="P105:Q105">
    <cfRule type="cellIs" dxfId="37" priority="34" operator="notEqual">
      <formula>$F$35</formula>
    </cfRule>
    <cfRule type="cellIs" dxfId="36" priority="33" operator="equal">
      <formula>$F$35</formula>
    </cfRule>
  </conditionalFormatting>
  <conditionalFormatting sqref="P140:Q140">
    <cfRule type="cellIs" dxfId="35" priority="30" operator="notEqual">
      <formula>$F$35</formula>
    </cfRule>
    <cfRule type="cellIs" dxfId="34" priority="29" operator="equal">
      <formula>$F$35</formula>
    </cfRule>
  </conditionalFormatting>
  <conditionalFormatting sqref="P175:Q175">
    <cfRule type="cellIs" dxfId="33" priority="26" operator="notEqual">
      <formula>$F$35</formula>
    </cfRule>
    <cfRule type="cellIs" dxfId="32" priority="25" operator="equal">
      <formula>$F$35</formula>
    </cfRule>
  </conditionalFormatting>
  <conditionalFormatting sqref="P210:Q210">
    <cfRule type="cellIs" dxfId="31" priority="21" operator="equal">
      <formula>$F$35</formula>
    </cfRule>
    <cfRule type="cellIs" dxfId="30" priority="22" operator="notEqual">
      <formula>$F$35</formula>
    </cfRule>
  </conditionalFormatting>
  <conditionalFormatting sqref="Y16:Z16">
    <cfRule type="cellIs" dxfId="29" priority="74" operator="notEqual">
      <formula>$X$16</formula>
    </cfRule>
    <cfRule type="cellIs" dxfId="28" priority="73" operator="equal">
      <formula>$X$16</formula>
    </cfRule>
  </conditionalFormatting>
  <conditionalFormatting sqref="Y51:Z51">
    <cfRule type="cellIs" dxfId="27" priority="11" operator="equal">
      <formula>$X$16</formula>
    </cfRule>
    <cfRule type="cellIs" dxfId="26" priority="12" operator="notEqual">
      <formula>$X$16</formula>
    </cfRule>
  </conditionalFormatting>
  <conditionalFormatting sqref="Y86:Z86">
    <cfRule type="cellIs" dxfId="25" priority="9" operator="equal">
      <formula>$X$16</formula>
    </cfRule>
    <cfRule type="cellIs" dxfId="24" priority="10" operator="notEqual">
      <formula>$X$16</formula>
    </cfRule>
  </conditionalFormatting>
  <conditionalFormatting sqref="Y121:Z121">
    <cfRule type="cellIs" dxfId="23" priority="7" operator="equal">
      <formula>$X$16</formula>
    </cfRule>
    <cfRule type="cellIs" dxfId="22" priority="8" operator="notEqual">
      <formula>$X$16</formula>
    </cfRule>
  </conditionalFormatting>
  <conditionalFormatting sqref="AG35">
    <cfRule type="cellIs" dxfId="21" priority="78" operator="equal">
      <formula>$D$35</formula>
    </cfRule>
    <cfRule type="cellIs" dxfId="20" priority="77" operator="notEqual">
      <formula>$D$35</formula>
    </cfRule>
  </conditionalFormatting>
  <conditionalFormatting sqref="AG70">
    <cfRule type="cellIs" dxfId="19" priority="52" operator="equal">
      <formula>$D$35</formula>
    </cfRule>
    <cfRule type="cellIs" dxfId="18" priority="51" operator="notEqual">
      <formula>$D$35</formula>
    </cfRule>
  </conditionalFormatting>
  <conditionalFormatting sqref="AG105">
    <cfRule type="cellIs" dxfId="17" priority="47" operator="notEqual">
      <formula>$D$35</formula>
    </cfRule>
    <cfRule type="cellIs" dxfId="16" priority="48" operator="equal">
      <formula>$D$35</formula>
    </cfRule>
  </conditionalFormatting>
  <conditionalFormatting sqref="AG140">
    <cfRule type="cellIs" dxfId="15" priority="43" operator="notEqual">
      <formula>$D$35</formula>
    </cfRule>
    <cfRule type="cellIs" dxfId="14" priority="44" operator="equal">
      <formula>$D$35</formula>
    </cfRule>
  </conditionalFormatting>
  <conditionalFormatting sqref="AH35:AI35">
    <cfRule type="cellIs" dxfId="13" priority="75" operator="equal">
      <formula>$F$35</formula>
    </cfRule>
    <cfRule type="cellIs" dxfId="12" priority="76" operator="notEqual">
      <formula>$F$35</formula>
    </cfRule>
  </conditionalFormatting>
  <conditionalFormatting sqref="AH70:AI70">
    <cfRule type="cellIs" dxfId="11" priority="50" operator="notEqual">
      <formula>$F$35</formula>
    </cfRule>
    <cfRule type="cellIs" dxfId="10" priority="49" operator="equal">
      <formula>$F$35</formula>
    </cfRule>
  </conditionalFormatting>
  <conditionalFormatting sqref="AH105:AI105">
    <cfRule type="cellIs" dxfId="9" priority="46" operator="notEqual">
      <formula>$F$35</formula>
    </cfRule>
    <cfRule type="cellIs" dxfId="8" priority="45" operator="equal">
      <formula>$F$35</formula>
    </cfRule>
  </conditionalFormatting>
  <conditionalFormatting sqref="AH140:AI140">
    <cfRule type="cellIs" dxfId="7" priority="41" operator="equal">
      <formula>$F$35</formula>
    </cfRule>
    <cfRule type="cellIs" dxfId="6" priority="42" operator="notEqual">
      <formula>$F$35</formula>
    </cfRule>
  </conditionalFormatting>
  <conditionalFormatting sqref="AQ16:AR16">
    <cfRule type="cellIs" dxfId="5" priority="6" operator="notEqual">
      <formula>$X$16</formula>
    </cfRule>
    <cfRule type="cellIs" dxfId="4" priority="5" operator="equal">
      <formula>$X$16</formula>
    </cfRule>
  </conditionalFormatting>
  <conditionalFormatting sqref="AQ51:AR51">
    <cfRule type="cellIs" dxfId="3" priority="3" operator="equal">
      <formula>$X$16</formula>
    </cfRule>
    <cfRule type="cellIs" dxfId="2" priority="4" operator="notEqual">
      <formula>$X$16</formula>
    </cfRule>
  </conditionalFormatting>
  <conditionalFormatting sqref="AQ86:AR86">
    <cfRule type="cellIs" dxfId="1" priority="1" operator="equal">
      <formula>$X$16</formula>
    </cfRule>
    <cfRule type="cellIs" dxfId="0" priority="2" operator="notEqual">
      <formula>$X$16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Reg-Practs</vt:lpstr>
      <vt:lpstr>Física-I-CBU-2024</vt:lpstr>
      <vt:lpstr>Registro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2025-03-10T16:48:10Z</cp:lastPrinted>
  <dcterms:created xsi:type="dcterms:W3CDTF">2019-06-04T14:51:36Z</dcterms:created>
  <dcterms:modified xsi:type="dcterms:W3CDTF">2025-07-25T03:50:23Z</dcterms:modified>
</cp:coreProperties>
</file>